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hailenkoNA\Desktop\для сайта на 13.05.22\"/>
    </mc:Choice>
  </mc:AlternateContent>
  <bookViews>
    <workbookView xWindow="240" yWindow="15" windowWidth="19995" windowHeight="10740"/>
  </bookViews>
  <sheets>
    <sheet name="13.05.2022" sheetId="11" r:id="rId1"/>
  </sheets>
  <calcPr calcId="162913"/>
</workbook>
</file>

<file path=xl/calcChain.xml><?xml version="1.0" encoding="utf-8"?>
<calcChain xmlns="http://schemas.openxmlformats.org/spreadsheetml/2006/main">
  <c r="N105" i="11" l="1"/>
  <c r="M105" i="11"/>
  <c r="L105" i="11"/>
  <c r="J105" i="11"/>
  <c r="I105" i="11"/>
  <c r="H105" i="11"/>
  <c r="G105" i="11"/>
  <c r="F105" i="11"/>
  <c r="M104" i="11"/>
  <c r="E104" i="11"/>
  <c r="M103" i="11"/>
  <c r="K103" i="11"/>
  <c r="K105" i="11" s="1"/>
  <c r="G103" i="11"/>
  <c r="E103" i="11"/>
  <c r="E105" i="11" s="1"/>
  <c r="F102" i="11"/>
  <c r="E102" i="11"/>
  <c r="F101" i="11"/>
  <c r="E101" i="11"/>
  <c r="F100" i="11"/>
  <c r="E100" i="11"/>
  <c r="F99" i="11"/>
  <c r="E99" i="11"/>
  <c r="F98" i="11"/>
  <c r="E98" i="11"/>
  <c r="F97" i="11"/>
  <c r="E97" i="11"/>
  <c r="F96" i="11"/>
  <c r="E96" i="11"/>
  <c r="F95" i="11"/>
  <c r="E95" i="11"/>
  <c r="F94" i="11"/>
  <c r="E94" i="11"/>
  <c r="F93" i="11"/>
  <c r="E93" i="11"/>
  <c r="F92" i="11"/>
  <c r="E92" i="11"/>
  <c r="F91" i="11"/>
  <c r="E91" i="11"/>
  <c r="F90" i="11"/>
  <c r="E90" i="11"/>
  <c r="F89" i="11"/>
  <c r="E89" i="11"/>
  <c r="F88" i="11"/>
  <c r="E88" i="11"/>
  <c r="F87" i="11"/>
  <c r="E87" i="11"/>
  <c r="F86" i="11"/>
  <c r="E86" i="11"/>
  <c r="F85" i="11"/>
  <c r="E85" i="11"/>
  <c r="F84" i="11"/>
  <c r="E84" i="11"/>
  <c r="F83" i="11"/>
  <c r="E83" i="11"/>
  <c r="F82" i="11"/>
  <c r="E82" i="11"/>
  <c r="F81" i="11"/>
  <c r="E81" i="11"/>
  <c r="N75" i="11"/>
  <c r="M75" i="11"/>
  <c r="L75" i="11"/>
  <c r="K75" i="11"/>
  <c r="J75" i="11"/>
  <c r="I75" i="11"/>
  <c r="H75" i="11"/>
  <c r="G75" i="11"/>
  <c r="E75" i="11" s="1"/>
  <c r="F75" i="11"/>
  <c r="N74" i="11"/>
  <c r="M74" i="11"/>
  <c r="L74" i="11"/>
  <c r="K74" i="11"/>
  <c r="J74" i="11"/>
  <c r="I74" i="11"/>
  <c r="H74" i="11"/>
  <c r="G74" i="11"/>
  <c r="E74" i="11" s="1"/>
  <c r="F74" i="11"/>
  <c r="F73" i="11"/>
  <c r="E73" i="11"/>
  <c r="F72" i="11"/>
  <c r="E72" i="11"/>
  <c r="F71" i="11"/>
  <c r="E71" i="11"/>
  <c r="F70" i="11"/>
  <c r="E70" i="11"/>
  <c r="F69" i="11"/>
  <c r="E69" i="11"/>
  <c r="F68" i="11"/>
  <c r="E68" i="11"/>
  <c r="F67" i="11"/>
  <c r="E67" i="11"/>
  <c r="F66" i="11"/>
  <c r="E66" i="11"/>
  <c r="F65" i="11"/>
  <c r="E65" i="11"/>
  <c r="F64" i="11"/>
  <c r="E64" i="11"/>
  <c r="F63" i="11"/>
  <c r="E63" i="11"/>
  <c r="F62" i="11"/>
  <c r="E62" i="11"/>
  <c r="F61" i="11"/>
  <c r="E61" i="11"/>
  <c r="F60" i="11"/>
  <c r="E60" i="11"/>
  <c r="F59" i="11"/>
  <c r="E59" i="11"/>
  <c r="N57" i="11"/>
  <c r="M57" i="11"/>
  <c r="L57" i="11"/>
  <c r="K57" i="11"/>
  <c r="J57" i="11"/>
  <c r="I57" i="11"/>
  <c r="H57" i="11"/>
  <c r="G57" i="11"/>
  <c r="N56" i="11"/>
  <c r="M56" i="11"/>
  <c r="L56" i="11"/>
  <c r="K56" i="11"/>
  <c r="J56" i="11"/>
  <c r="I56" i="11"/>
  <c r="H56" i="11"/>
  <c r="G56" i="11"/>
  <c r="F55" i="11"/>
  <c r="E55" i="11"/>
  <c r="F54" i="11"/>
  <c r="E54" i="11"/>
  <c r="F53" i="11"/>
  <c r="E53" i="11"/>
  <c r="F52" i="11"/>
  <c r="E52" i="11"/>
  <c r="F51" i="11"/>
  <c r="E51" i="11"/>
  <c r="F50" i="11"/>
  <c r="E50" i="11"/>
  <c r="F49" i="11"/>
  <c r="E49" i="11"/>
  <c r="F48" i="11"/>
  <c r="E48" i="11"/>
  <c r="F47" i="11"/>
  <c r="E47" i="11"/>
  <c r="F46" i="11"/>
  <c r="E46" i="11"/>
  <c r="F45" i="11"/>
  <c r="F57" i="11" s="1"/>
  <c r="E45" i="11"/>
  <c r="E57" i="11" s="1"/>
  <c r="F44" i="11"/>
  <c r="E44" i="11"/>
  <c r="E56" i="11" s="1"/>
  <c r="N42" i="11"/>
  <c r="N78" i="11" s="1"/>
  <c r="M42" i="11"/>
  <c r="M78" i="11" s="1"/>
  <c r="L42" i="11"/>
  <c r="L78" i="11" s="1"/>
  <c r="K42" i="11"/>
  <c r="K78" i="11" s="1"/>
  <c r="J42" i="11"/>
  <c r="J78" i="11" s="1"/>
  <c r="I42" i="11"/>
  <c r="I78" i="11" s="1"/>
  <c r="H42" i="11"/>
  <c r="H78" i="11" s="1"/>
  <c r="G42" i="11"/>
  <c r="G78" i="11" s="1"/>
  <c r="N41" i="11"/>
  <c r="N77" i="11" s="1"/>
  <c r="M41" i="11"/>
  <c r="M77" i="11" s="1"/>
  <c r="L41" i="11"/>
  <c r="L77" i="11" s="1"/>
  <c r="K41" i="11"/>
  <c r="K77" i="11" s="1"/>
  <c r="J41" i="11"/>
  <c r="J77" i="11" s="1"/>
  <c r="I41" i="11"/>
  <c r="I77" i="11" s="1"/>
  <c r="H41" i="11"/>
  <c r="H77" i="11" s="1"/>
  <c r="G41" i="11"/>
  <c r="G77" i="11" s="1"/>
  <c r="N40" i="11"/>
  <c r="M40" i="11"/>
  <c r="M76" i="11" s="1"/>
  <c r="M79" i="11" s="1"/>
  <c r="M106" i="11" s="1"/>
  <c r="L40" i="11"/>
  <c r="L76" i="11" s="1"/>
  <c r="L79" i="11" s="1"/>
  <c r="L106" i="11" s="1"/>
  <c r="K40" i="11"/>
  <c r="K76" i="11" s="1"/>
  <c r="K79" i="11" s="1"/>
  <c r="K106" i="11" s="1"/>
  <c r="J40" i="11"/>
  <c r="J76" i="11" s="1"/>
  <c r="J79" i="11" s="1"/>
  <c r="J106" i="11" s="1"/>
  <c r="I40" i="11"/>
  <c r="I76" i="11" s="1"/>
  <c r="I79" i="11" s="1"/>
  <c r="I106" i="11" s="1"/>
  <c r="H40" i="11"/>
  <c r="H76" i="11" s="1"/>
  <c r="H79" i="11" s="1"/>
  <c r="H106" i="11" s="1"/>
  <c r="G40" i="11"/>
  <c r="G76" i="11" s="1"/>
  <c r="G79" i="11" s="1"/>
  <c r="G106" i="11" s="1"/>
  <c r="F39" i="11"/>
  <c r="E39" i="11"/>
  <c r="F38" i="11"/>
  <c r="E38" i="11"/>
  <c r="F37" i="11"/>
  <c r="E37" i="11"/>
  <c r="F36" i="11"/>
  <c r="E36" i="11"/>
  <c r="F35" i="11"/>
  <c r="E35" i="11"/>
  <c r="F34" i="11"/>
  <c r="E34" i="11"/>
  <c r="F33" i="11"/>
  <c r="E33" i="11"/>
  <c r="F32" i="11"/>
  <c r="E32" i="11"/>
  <c r="F31" i="11"/>
  <c r="E31" i="11"/>
  <c r="F30" i="11"/>
  <c r="E30" i="11"/>
  <c r="F29" i="11"/>
  <c r="E29" i="11"/>
  <c r="F28" i="11"/>
  <c r="E28" i="11"/>
  <c r="F27" i="11"/>
  <c r="E27" i="11"/>
  <c r="F26" i="11"/>
  <c r="E26" i="11"/>
  <c r="F25" i="11"/>
  <c r="E25" i="11"/>
  <c r="F24" i="11"/>
  <c r="E24" i="11"/>
  <c r="F23" i="11"/>
  <c r="E23" i="11"/>
  <c r="F22" i="11"/>
  <c r="E22" i="11"/>
  <c r="F21" i="11"/>
  <c r="F42" i="11" s="1"/>
  <c r="F78" i="11" s="1"/>
  <c r="E21" i="11"/>
  <c r="E42" i="11" s="1"/>
  <c r="E78" i="11" s="1"/>
  <c r="F20" i="11"/>
  <c r="E20" i="11"/>
  <c r="F19" i="11"/>
  <c r="E19" i="11"/>
  <c r="F18" i="11"/>
  <c r="E18" i="11"/>
  <c r="F17" i="11"/>
  <c r="E17" i="11"/>
  <c r="F16" i="11"/>
  <c r="E16" i="11"/>
  <c r="F15" i="11"/>
  <c r="E15" i="11"/>
  <c r="F14" i="11"/>
  <c r="E14" i="11"/>
  <c r="F13" i="11"/>
  <c r="E13" i="11"/>
  <c r="F12" i="11"/>
  <c r="E12" i="11"/>
  <c r="F11" i="11"/>
  <c r="E11" i="11"/>
  <c r="F10" i="11"/>
  <c r="F41" i="11" s="1"/>
  <c r="F77" i="11" s="1"/>
  <c r="E10" i="11"/>
  <c r="E41" i="11" s="1"/>
  <c r="E77" i="11" s="1"/>
  <c r="F9" i="11"/>
  <c r="F40" i="11" s="1"/>
  <c r="E9" i="11"/>
  <c r="E40" i="11" s="1"/>
  <c r="E76" i="11" s="1"/>
  <c r="E79" i="11" s="1"/>
  <c r="E106" i="11" s="1"/>
  <c r="N76" i="11" l="1"/>
  <c r="N79" i="11" s="1"/>
  <c r="N106" i="11" s="1"/>
  <c r="F56" i="11"/>
  <c r="F76" i="11" s="1"/>
  <c r="F79" i="11" s="1"/>
  <c r="F106" i="11" s="1"/>
</calcChain>
</file>

<file path=xl/sharedStrings.xml><?xml version="1.0" encoding="utf-8"?>
<sst xmlns="http://schemas.openxmlformats.org/spreadsheetml/2006/main" count="298" uniqueCount="117">
  <si>
    <t>очная</t>
  </si>
  <si>
    <t>заочная</t>
  </si>
  <si>
    <t>Строительство</t>
  </si>
  <si>
    <t>Информатика и вычислительная техника</t>
  </si>
  <si>
    <t>Информационные системы и технологии</t>
  </si>
  <si>
    <t>Теплоэнергетика и теплотехника</t>
  </si>
  <si>
    <t>Электроэнергетика и электротехника</t>
  </si>
  <si>
    <t>Прикладная механика</t>
  </si>
  <si>
    <t>Землеустройство и кадастры</t>
  </si>
  <si>
    <t>23.03.03.</t>
  </si>
  <si>
    <t>Эксплуатация транспортно-технологических машин и комплексов</t>
  </si>
  <si>
    <t>38.03.01</t>
  </si>
  <si>
    <t>Экономика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</si>
  <si>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</si>
  <si>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</si>
  <si>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</si>
  <si>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</si>
  <si>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</si>
  <si>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</si>
  <si>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40.03.01</t>
  </si>
  <si>
    <t>Юриспруденция</t>
  </si>
  <si>
    <t>42.03.01</t>
  </si>
  <si>
    <t>Реклама и связи с общественностью</t>
  </si>
  <si>
    <t>43.03.02</t>
  </si>
  <si>
    <t>Туризм</t>
  </si>
  <si>
    <t>43.03.03</t>
  </si>
  <si>
    <t>Гостиничное дело</t>
  </si>
  <si>
    <t>Специалитет</t>
  </si>
  <si>
    <t>23.05.01</t>
  </si>
  <si>
    <t>Наземные транспортно-технологические средства</t>
  </si>
  <si>
    <t>23.05.03</t>
  </si>
  <si>
    <t>23.05.04</t>
  </si>
  <si>
    <t>Эксплуатация железных дорог</t>
  </si>
  <si>
    <t>23.05.05</t>
  </si>
  <si>
    <t>Системы обеспечения движения поездов</t>
  </si>
  <si>
    <t>23.05.06</t>
  </si>
  <si>
    <t>Строительство железных дорог, мостов и транспортных тоннелей</t>
  </si>
  <si>
    <t>38.05.01</t>
  </si>
  <si>
    <t>Экономическая безопасность</t>
  </si>
  <si>
    <t>Магистратура</t>
  </si>
  <si>
    <t>Машиностроение</t>
  </si>
  <si>
    <t>Технологические машины и оборудование</t>
  </si>
  <si>
    <t>Автоматизация технологических процессов и производств</t>
  </si>
  <si>
    <t>Финансы и кредит</t>
  </si>
  <si>
    <t>08.04.01</t>
  </si>
  <si>
    <t>09.04.01</t>
  </si>
  <si>
    <t>15.04.01</t>
  </si>
  <si>
    <t>15.04.02</t>
  </si>
  <si>
    <t>15.04.03</t>
  </si>
  <si>
    <t>15.04.04</t>
  </si>
  <si>
    <t>38.04.01</t>
  </si>
  <si>
    <t>38.04.02</t>
  </si>
  <si>
    <t>38.04.03</t>
  </si>
  <si>
    <t>38.04.04</t>
  </si>
  <si>
    <t>38.04.08</t>
  </si>
  <si>
    <t>09.03.01</t>
  </si>
  <si>
    <t>08.03.01</t>
  </si>
  <si>
    <t>09.03.02</t>
  </si>
  <si>
    <t>13.03.01</t>
  </si>
  <si>
    <t>13.03.02</t>
  </si>
  <si>
    <t>15.03.03</t>
  </si>
  <si>
    <t>21.03.02</t>
  </si>
  <si>
    <t>Бакалавриат</t>
  </si>
  <si>
    <t>40.04.01</t>
  </si>
  <si>
    <t>очно-заочная</t>
  </si>
  <si>
    <t>20.03.01</t>
  </si>
  <si>
    <t>Техносферная безопасность</t>
  </si>
  <si>
    <t>43.03.01</t>
  </si>
  <si>
    <t>Сервис</t>
  </si>
  <si>
    <t>ИТОГО МАГИСТРАТУРА</t>
  </si>
  <si>
    <t>ИТОГО БАКАЛАВРИАТ</t>
  </si>
  <si>
    <t>ИТОГО СПЕЦИАЛИТЕТ</t>
  </si>
  <si>
    <t>ВСЕГО</t>
  </si>
  <si>
    <t>ОЧНАЯ</t>
  </si>
  <si>
    <t>ЗАОЧНАЯ</t>
  </si>
  <si>
    <t>Наименование специальности, направления подготовки</t>
  </si>
  <si>
    <t>Код специаль-ности, направ-ления подго-товки</t>
  </si>
  <si>
    <t>Уровень образо-вания</t>
  </si>
  <si>
    <t>Всего</t>
  </si>
  <si>
    <t>Общая численность обучающихся</t>
  </si>
  <si>
    <t>Утверждаю:</t>
  </si>
  <si>
    <t>Первый проректор</t>
  </si>
  <si>
    <t>А.В. Челохьян</t>
  </si>
  <si>
    <t>Форма обуче-ния</t>
  </si>
  <si>
    <t>Исполнитель: нач. отдела договоров ПФУ  Михайленко Н.А.</t>
  </si>
  <si>
    <t>в том числе ино-странных граждан</t>
  </si>
  <si>
    <t>Численность обучающихся за счет бюджетных ассигнований федерального бюджета</t>
  </si>
  <si>
    <t>Численность обучающихся за счет бюджетных ассигнований бюджетов субъектов Российской Федерации</t>
  </si>
  <si>
    <t>Численность обучающихся за счет бюджетных ассигнований местных бюджетов</t>
  </si>
  <si>
    <t>Численность обучающихся по договорам об образовании, заключаемых при приеме на обучение за счет средств физического и (или) юридического лица</t>
  </si>
  <si>
    <t>Аспирантура</t>
  </si>
  <si>
    <t>01.06.01</t>
  </si>
  <si>
    <t>Математика и механика</t>
  </si>
  <si>
    <t>03.06.01</t>
  </si>
  <si>
    <t>Физика и астрономия</t>
  </si>
  <si>
    <t>08.06.01</t>
  </si>
  <si>
    <t>Техника и технологии строительства</t>
  </si>
  <si>
    <t>09.06.01</t>
  </si>
  <si>
    <t>13.06.01</t>
  </si>
  <si>
    <t>Электро- и теплотехника</t>
  </si>
  <si>
    <t>15.06.01</t>
  </si>
  <si>
    <t>20.06.01</t>
  </si>
  <si>
    <t>23.06.01</t>
  </si>
  <si>
    <t>Техника и технологии наземного транспорта</t>
  </si>
  <si>
    <t>27.06.01</t>
  </si>
  <si>
    <t>Управление в технических системах</t>
  </si>
  <si>
    <t>40.06.01</t>
  </si>
  <si>
    <t>ИТОГО АСПИРАНТУРА</t>
  </si>
  <si>
    <t>ИТОГО ПО РГУПС (бакалавриат, специалитет, магистратура)</t>
  </si>
  <si>
    <t>Научно-педагогические кадры в аспирантуре</t>
  </si>
  <si>
    <t>Итого аспирантура (очная и заочная ф.о.)</t>
  </si>
  <si>
    <t>ВСЕГО ПО ФГБОУ ВО РГУПС высшее образование</t>
  </si>
  <si>
    <t>нач. отдела по работе со студентами УК Воробинская Л.И.</t>
  </si>
  <si>
    <t>нач. отдела докторантуры и аспирантуры Костюков А.В.</t>
  </si>
  <si>
    <t>38.06.01</t>
  </si>
  <si>
    <t>Подвижной состав железных дорог</t>
  </si>
  <si>
    <t>Информация о численности обучающихся Высшее образование ФГБОУ ВО РГУПС (головной) на 13.05.2022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</si>
</sst>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center"/>
    </xf>
    <xf numFmtId="0" fontId="1" fillId="0" borderId="1" xfId="0" applyFont="1" applyBorder="1"/>
    <xf numFmtId="0" fontId="1" fillId="0" borderId="1" xfId="0" applyFont="1" applyFill="1" applyBorder="1" applyAlignment="1">
      <alignment horizontal="right"/>
    </xf>
    <xf numFmtId="0" fontId="4" fillId="0" borderId="1" xfId="0" applyFont="1" applyFill="1" applyBorder="1"/>
    <xf numFmtId="49" fontId="4" fillId="0" borderId="1" xfId="0" applyNumberFormat="1" applyFont="1" applyFill="1" applyBorder="1" applyAlignment="1">
      <alignment vertical="center"/>
    </xf>
    <xf numFmtId="0" fontId="6" fillId="0" borderId="0" xfId="0" applyFont="1"/>
    <xf numFmtId="0" fontId="6" fillId="0" borderId="6" xfId="0" applyFont="1" applyBorder="1"/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vertical="center" wrapText="1"/>
    </xf>
    <xf numFmtId="0" fontId="0" fillId="0" borderId="6" xfId="0" applyBorder="1"/>
    <xf numFmtId="0" fontId="1" fillId="0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49" fontId="4" fillId="3" borderId="11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tabSelected="1" topLeftCell="B1" zoomScale="150" zoomScaleNormal="150" workbookViewId="0">
      <selection activeCell="B2" sqref="B2"/>
    </sheetView>
  </sheetViews>
  <sheetFormatPr defaultRowHeight="15" x14ac:dyDescent="0.25"/>
  <cols>
    <col min="2" max="2" width="36" customWidth="1"/>
    <col min="3" max="3" width="13" customWidth="1"/>
    <col min="4" max="4" width="9" customWidth="1"/>
    <col min="5" max="5" width="6" customWidth="1"/>
    <col min="6" max="6" width="9" customWidth="1"/>
    <col min="7" max="7" width="5.85546875" customWidth="1"/>
    <col min="8" max="8" width="9.42578125" customWidth="1"/>
    <col min="9" max="9" width="5.85546875" customWidth="1"/>
    <col min="10" max="10" width="9.42578125" customWidth="1"/>
    <col min="11" max="11" width="5.85546875" customWidth="1"/>
    <col min="12" max="12" width="9.42578125" customWidth="1"/>
    <col min="13" max="13" width="6.28515625" customWidth="1"/>
    <col min="14" max="14" width="9.7109375" customWidth="1"/>
  </cols>
  <sheetData>
    <row r="1" spans="1:14" x14ac:dyDescent="0.25">
      <c r="I1" s="64" t="s">
        <v>80</v>
      </c>
      <c r="J1" s="64"/>
      <c r="K1" s="64"/>
      <c r="L1" s="64"/>
      <c r="M1" s="64"/>
      <c r="N1" s="64"/>
    </row>
    <row r="2" spans="1:14" x14ac:dyDescent="0.25">
      <c r="I2" s="65" t="s">
        <v>81</v>
      </c>
      <c r="J2" s="65"/>
      <c r="K2" s="65"/>
      <c r="L2" s="65"/>
      <c r="M2" s="65"/>
      <c r="N2" s="8"/>
    </row>
    <row r="3" spans="1:14" x14ac:dyDescent="0.25">
      <c r="H3" s="14"/>
      <c r="I3" s="14"/>
      <c r="J3" s="9"/>
      <c r="K3" s="9"/>
      <c r="L3" s="66" t="s">
        <v>82</v>
      </c>
      <c r="M3" s="66"/>
      <c r="N3" s="66"/>
    </row>
    <row r="5" spans="1:14" ht="15.75" x14ac:dyDescent="0.25">
      <c r="A5" s="67" t="s">
        <v>116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ht="168" customHeight="1" x14ac:dyDescent="0.25">
      <c r="A6" s="59" t="s">
        <v>76</v>
      </c>
      <c r="B6" s="68" t="s">
        <v>75</v>
      </c>
      <c r="C6" s="69" t="s">
        <v>77</v>
      </c>
      <c r="D6" s="68" t="s">
        <v>83</v>
      </c>
      <c r="E6" s="71" t="s">
        <v>79</v>
      </c>
      <c r="F6" s="72"/>
      <c r="G6" s="73" t="s">
        <v>86</v>
      </c>
      <c r="H6" s="74"/>
      <c r="I6" s="73" t="s">
        <v>87</v>
      </c>
      <c r="J6" s="74"/>
      <c r="K6" s="73" t="s">
        <v>88</v>
      </c>
      <c r="L6" s="74"/>
      <c r="M6" s="73" t="s">
        <v>89</v>
      </c>
      <c r="N6" s="74"/>
    </row>
    <row r="7" spans="1:14" ht="83.25" customHeight="1" x14ac:dyDescent="0.25">
      <c r="A7" s="59"/>
      <c r="B7" s="68"/>
      <c r="C7" s="70"/>
      <c r="D7" s="68"/>
      <c r="E7" s="28" t="s">
        <v>78</v>
      </c>
      <c r="F7" s="28" t="s">
        <v>85</v>
      </c>
      <c r="G7" s="28" t="s">
        <v>78</v>
      </c>
      <c r="H7" s="28" t="s">
        <v>85</v>
      </c>
      <c r="I7" s="28" t="s">
        <v>78</v>
      </c>
      <c r="J7" s="28" t="s">
        <v>85</v>
      </c>
      <c r="K7" s="28" t="s">
        <v>78</v>
      </c>
      <c r="L7" s="28" t="s">
        <v>85</v>
      </c>
      <c r="M7" s="28" t="s">
        <v>78</v>
      </c>
      <c r="N7" s="28" t="s">
        <v>85</v>
      </c>
    </row>
    <row r="8" spans="1:14" x14ac:dyDescent="0.25">
      <c r="A8" s="60" t="s">
        <v>62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4" x14ac:dyDescent="0.25">
      <c r="A9" s="38" t="s">
        <v>56</v>
      </c>
      <c r="B9" s="62" t="s">
        <v>2</v>
      </c>
      <c r="C9" s="30" t="s">
        <v>62</v>
      </c>
      <c r="D9" s="10" t="s">
        <v>0</v>
      </c>
      <c r="E9" s="15">
        <f>G9+I9+K9+M9</f>
        <v>114</v>
      </c>
      <c r="F9" s="15">
        <f>H9+J9+L9+N9</f>
        <v>1</v>
      </c>
      <c r="G9" s="16">
        <v>84</v>
      </c>
      <c r="H9" s="16">
        <v>1</v>
      </c>
      <c r="I9" s="1">
        <v>0</v>
      </c>
      <c r="J9" s="1"/>
      <c r="K9" s="1">
        <v>0</v>
      </c>
      <c r="L9" s="1"/>
      <c r="M9" s="16">
        <v>30</v>
      </c>
      <c r="N9" s="16">
        <v>0</v>
      </c>
    </row>
    <row r="10" spans="1:14" x14ac:dyDescent="0.25">
      <c r="A10" s="39"/>
      <c r="B10" s="63"/>
      <c r="C10" s="30" t="s">
        <v>62</v>
      </c>
      <c r="D10" s="10" t="s">
        <v>1</v>
      </c>
      <c r="E10" s="15">
        <f t="shared" ref="E10:F39" si="0">G10+I10+K10+M10</f>
        <v>28</v>
      </c>
      <c r="F10" s="15">
        <f t="shared" si="0"/>
        <v>0</v>
      </c>
      <c r="G10" s="16">
        <v>0</v>
      </c>
      <c r="H10" s="16">
        <v>0</v>
      </c>
      <c r="I10" s="1">
        <v>0</v>
      </c>
      <c r="J10" s="1"/>
      <c r="K10" s="1">
        <v>0</v>
      </c>
      <c r="L10" s="1"/>
      <c r="M10" s="16">
        <v>28</v>
      </c>
      <c r="N10" s="16">
        <v>0</v>
      </c>
    </row>
    <row r="11" spans="1:14" x14ac:dyDescent="0.25">
      <c r="A11" s="29" t="s">
        <v>55</v>
      </c>
      <c r="B11" s="30" t="s">
        <v>3</v>
      </c>
      <c r="C11" s="30" t="s">
        <v>62</v>
      </c>
      <c r="D11" s="10" t="s">
        <v>0</v>
      </c>
      <c r="E11" s="15">
        <f t="shared" si="0"/>
        <v>135</v>
      </c>
      <c r="F11" s="15">
        <f t="shared" si="0"/>
        <v>0</v>
      </c>
      <c r="G11" s="16">
        <v>100</v>
      </c>
      <c r="H11" s="16">
        <v>0</v>
      </c>
      <c r="I11" s="1">
        <v>0</v>
      </c>
      <c r="J11" s="1"/>
      <c r="K11" s="1">
        <v>0</v>
      </c>
      <c r="L11" s="1"/>
      <c r="M11" s="16">
        <v>35</v>
      </c>
      <c r="N11" s="16">
        <v>0</v>
      </c>
    </row>
    <row r="12" spans="1:14" x14ac:dyDescent="0.25">
      <c r="A12" s="29" t="s">
        <v>57</v>
      </c>
      <c r="B12" s="30" t="s">
        <v>4</v>
      </c>
      <c r="C12" s="30" t="s">
        <v>62</v>
      </c>
      <c r="D12" s="10" t="s">
        <v>0</v>
      </c>
      <c r="E12" s="15">
        <f t="shared" si="0"/>
        <v>185</v>
      </c>
      <c r="F12" s="15">
        <f t="shared" si="0"/>
        <v>2</v>
      </c>
      <c r="G12" s="16">
        <v>123</v>
      </c>
      <c r="H12" s="16">
        <v>0</v>
      </c>
      <c r="I12" s="1">
        <v>0</v>
      </c>
      <c r="J12" s="1"/>
      <c r="K12" s="1">
        <v>0</v>
      </c>
      <c r="L12" s="1"/>
      <c r="M12" s="16">
        <v>62</v>
      </c>
      <c r="N12" s="16">
        <v>2</v>
      </c>
    </row>
    <row r="13" spans="1:14" x14ac:dyDescent="0.25">
      <c r="A13" s="29" t="s">
        <v>58</v>
      </c>
      <c r="B13" s="30" t="s">
        <v>5</v>
      </c>
      <c r="C13" s="30" t="s">
        <v>62</v>
      </c>
      <c r="D13" s="10" t="s">
        <v>0</v>
      </c>
      <c r="E13" s="15">
        <f t="shared" si="0"/>
        <v>62</v>
      </c>
      <c r="F13" s="15">
        <f t="shared" si="0"/>
        <v>0</v>
      </c>
      <c r="G13" s="16">
        <v>53</v>
      </c>
      <c r="H13" s="16">
        <v>0</v>
      </c>
      <c r="I13" s="1">
        <v>0</v>
      </c>
      <c r="J13" s="1"/>
      <c r="K13" s="1">
        <v>0</v>
      </c>
      <c r="L13" s="1"/>
      <c r="M13" s="16">
        <v>9</v>
      </c>
      <c r="N13" s="16">
        <v>0</v>
      </c>
    </row>
    <row r="14" spans="1:14" x14ac:dyDescent="0.25">
      <c r="A14" s="29" t="s">
        <v>59</v>
      </c>
      <c r="B14" s="30" t="s">
        <v>6</v>
      </c>
      <c r="C14" s="30" t="s">
        <v>62</v>
      </c>
      <c r="D14" s="10" t="s">
        <v>0</v>
      </c>
      <c r="E14" s="15">
        <f t="shared" si="0"/>
        <v>67</v>
      </c>
      <c r="F14" s="15">
        <f t="shared" si="0"/>
        <v>7</v>
      </c>
      <c r="G14" s="16">
        <v>52</v>
      </c>
      <c r="H14" s="16">
        <v>0</v>
      </c>
      <c r="I14" s="1">
        <v>0</v>
      </c>
      <c r="J14" s="1"/>
      <c r="K14" s="1">
        <v>0</v>
      </c>
      <c r="L14" s="1"/>
      <c r="M14" s="16">
        <v>15</v>
      </c>
      <c r="N14" s="16">
        <v>7</v>
      </c>
    </row>
    <row r="15" spans="1:14" x14ac:dyDescent="0.25">
      <c r="A15" s="29" t="s">
        <v>60</v>
      </c>
      <c r="B15" s="30" t="s">
        <v>7</v>
      </c>
      <c r="C15" s="30" t="s">
        <v>62</v>
      </c>
      <c r="D15" s="10" t="s">
        <v>0</v>
      </c>
      <c r="E15" s="15">
        <f t="shared" si="0"/>
        <v>72</v>
      </c>
      <c r="F15" s="15">
        <f t="shared" si="0"/>
        <v>0</v>
      </c>
      <c r="G15" s="16">
        <v>67</v>
      </c>
      <c r="H15" s="16">
        <v>0</v>
      </c>
      <c r="I15" s="1">
        <v>0</v>
      </c>
      <c r="J15" s="1"/>
      <c r="K15" s="1">
        <v>0</v>
      </c>
      <c r="L15" s="1"/>
      <c r="M15" s="16">
        <v>5</v>
      </c>
      <c r="N15" s="16">
        <v>0</v>
      </c>
    </row>
    <row r="16" spans="1:14" x14ac:dyDescent="0.25">
      <c r="A16" s="29" t="s">
        <v>65</v>
      </c>
      <c r="B16" s="30" t="s">
        <v>66</v>
      </c>
      <c r="C16" s="30" t="s">
        <v>62</v>
      </c>
      <c r="D16" s="10" t="s">
        <v>0</v>
      </c>
      <c r="E16" s="15">
        <f t="shared" si="0"/>
        <v>28</v>
      </c>
      <c r="F16" s="15">
        <f t="shared" si="0"/>
        <v>1</v>
      </c>
      <c r="G16" s="16">
        <v>25</v>
      </c>
      <c r="H16" s="16">
        <v>0</v>
      </c>
      <c r="I16" s="1">
        <v>0</v>
      </c>
      <c r="J16" s="1"/>
      <c r="K16" s="1">
        <v>0</v>
      </c>
      <c r="L16" s="1"/>
      <c r="M16" s="16">
        <v>3</v>
      </c>
      <c r="N16" s="16">
        <v>1</v>
      </c>
    </row>
    <row r="17" spans="1:14" x14ac:dyDescent="0.25">
      <c r="A17" s="29" t="s">
        <v>61</v>
      </c>
      <c r="B17" s="30" t="s">
        <v>8</v>
      </c>
      <c r="C17" s="30" t="s">
        <v>62</v>
      </c>
      <c r="D17" s="10" t="s">
        <v>0</v>
      </c>
      <c r="E17" s="15">
        <f t="shared" si="0"/>
        <v>64</v>
      </c>
      <c r="F17" s="15">
        <f t="shared" si="0"/>
        <v>0</v>
      </c>
      <c r="G17" s="16">
        <v>60</v>
      </c>
      <c r="H17" s="16">
        <v>0</v>
      </c>
      <c r="I17" s="1">
        <v>0</v>
      </c>
      <c r="J17" s="1"/>
      <c r="K17" s="1">
        <v>0</v>
      </c>
      <c r="L17" s="1"/>
      <c r="M17" s="16">
        <v>4</v>
      </c>
      <c r="N17" s="16">
        <v>0</v>
      </c>
    </row>
    <row r="18" spans="1:14" ht="25.5" x14ac:dyDescent="0.25">
      <c r="A18" s="31" t="s">
        <v>9</v>
      </c>
      <c r="B18" s="30" t="s">
        <v>10</v>
      </c>
      <c r="C18" s="30" t="s">
        <v>62</v>
      </c>
      <c r="D18" s="10" t="s">
        <v>0</v>
      </c>
      <c r="E18" s="15">
        <f t="shared" si="0"/>
        <v>66</v>
      </c>
      <c r="F18" s="15">
        <f t="shared" si="0"/>
        <v>0</v>
      </c>
      <c r="G18" s="27">
        <v>51</v>
      </c>
      <c r="H18" s="16">
        <v>0</v>
      </c>
      <c r="I18" s="1">
        <v>0</v>
      </c>
      <c r="J18" s="1"/>
      <c r="K18" s="1">
        <v>0</v>
      </c>
      <c r="L18" s="1"/>
      <c r="M18" s="27">
        <v>15</v>
      </c>
      <c r="N18" s="16">
        <v>0</v>
      </c>
    </row>
    <row r="19" spans="1:14" x14ac:dyDescent="0.25">
      <c r="A19" s="57" t="s">
        <v>11</v>
      </c>
      <c r="B19" s="58" t="s">
        <v>12</v>
      </c>
      <c r="C19" s="30" t="s">
        <v>62</v>
      </c>
      <c r="D19" s="10" t="s">
        <v>0</v>
      </c>
      <c r="E19" s="15">
        <f t="shared" si="0"/>
        <v>148</v>
      </c>
      <c r="F19" s="15">
        <f t="shared" si="0"/>
        <v>2</v>
      </c>
      <c r="G19" s="16">
        <v>3</v>
      </c>
      <c r="H19" s="16">
        <v>0</v>
      </c>
      <c r="I19" s="1">
        <v>0</v>
      </c>
      <c r="J19" s="1"/>
      <c r="K19" s="1">
        <v>0</v>
      </c>
      <c r="L19" s="1"/>
      <c r="M19" s="16">
        <v>145</v>
      </c>
      <c r="N19" s="16">
        <v>2</v>
      </c>
    </row>
    <row r="20" spans="1:14" x14ac:dyDescent="0.25">
      <c r="A20" s="57"/>
      <c r="B20" s="58"/>
      <c r="C20" s="30" t="s">
        <v>62</v>
      </c>
      <c r="D20" s="10" t="s">
        <v>1</v>
      </c>
      <c r="E20" s="15">
        <f t="shared" si="0"/>
        <v>39</v>
      </c>
      <c r="F20" s="15">
        <f t="shared" si="0"/>
        <v>1</v>
      </c>
      <c r="G20" s="16">
        <v>0</v>
      </c>
      <c r="H20" s="16">
        <v>0</v>
      </c>
      <c r="I20" s="1">
        <v>0</v>
      </c>
      <c r="J20" s="1"/>
      <c r="K20" s="1">
        <v>0</v>
      </c>
      <c r="L20" s="1"/>
      <c r="M20" s="16">
        <v>39</v>
      </c>
      <c r="N20" s="16">
        <v>1</v>
      </c>
    </row>
    <row r="21" spans="1:14" ht="25.5" x14ac:dyDescent="0.25">
      <c r="A21" s="57"/>
      <c r="B21" s="58"/>
      <c r="C21" s="30" t="s">
        <v>62</v>
      </c>
      <c r="D21" s="10" t="s">
        <v>64</v>
      </c>
      <c r="E21" s="15">
        <f t="shared" si="0"/>
        <v>4</v>
      </c>
      <c r="F21" s="15">
        <f t="shared" si="0"/>
        <v>0</v>
      </c>
      <c r="G21" s="27">
        <v>0</v>
      </c>
      <c r="H21" s="27">
        <v>0</v>
      </c>
      <c r="I21" s="31">
        <v>0</v>
      </c>
      <c r="J21" s="31"/>
      <c r="K21" s="31">
        <v>0</v>
      </c>
      <c r="L21" s="31"/>
      <c r="M21" s="27">
        <v>4</v>
      </c>
      <c r="N21" s="27">
        <v>0</v>
      </c>
    </row>
    <row r="22" spans="1:14" x14ac:dyDescent="0.25">
      <c r="A22" s="57" t="s">
        <v>13</v>
      </c>
      <c r="B22" s="58" t="s">
        <v>14</v>
      </c>
      <c r="C22" s="30" t="s">
        <v>62</v>
      </c>
      <c r="D22" s="10" t="s">
        <v>0</v>
      </c>
      <c r="E22" s="15">
        <f t="shared" si="0"/>
        <v>77</v>
      </c>
      <c r="F22" s="15">
        <f t="shared" si="0"/>
        <v>0</v>
      </c>
      <c r="G22" s="16">
        <v>3</v>
      </c>
      <c r="H22" s="16">
        <v>0</v>
      </c>
      <c r="I22" s="1">
        <v>0</v>
      </c>
      <c r="J22" s="1"/>
      <c r="K22" s="1">
        <v>0</v>
      </c>
      <c r="L22" s="1"/>
      <c r="M22" s="16">
        <v>74</v>
      </c>
      <c r="N22" s="16">
        <v>0</v>
      </c>
    </row>
    <row r="23" spans="1:14" x14ac:dyDescent="0.25">
      <c r="A23" s="57"/>
      <c r="B23" s="58"/>
      <c r="C23" s="30" t="s">
        <v>62</v>
      </c>
      <c r="D23" s="10" t="s">
        <v>1</v>
      </c>
      <c r="E23" s="15">
        <f t="shared" si="0"/>
        <v>24</v>
      </c>
      <c r="F23" s="15">
        <f t="shared" si="0"/>
        <v>1</v>
      </c>
      <c r="G23" s="16">
        <v>0</v>
      </c>
      <c r="H23" s="16">
        <v>0</v>
      </c>
      <c r="I23" s="1">
        <v>0</v>
      </c>
      <c r="J23" s="1"/>
      <c r="K23" s="1">
        <v>0</v>
      </c>
      <c r="L23" s="1"/>
      <c r="M23" s="16">
        <v>24</v>
      </c>
      <c r="N23" s="16">
        <v>1</v>
      </c>
    </row>
    <row r="24" spans="1:14" ht="25.5" x14ac:dyDescent="0.25">
      <c r="A24" s="57"/>
      <c r="B24" s="58"/>
      <c r="C24" s="30" t="s">
        <v>62</v>
      </c>
      <c r="D24" s="10" t="s">
        <v>64</v>
      </c>
      <c r="E24" s="15">
        <f t="shared" si="0"/>
        <v>5</v>
      </c>
      <c r="F24" s="15">
        <f t="shared" si="0"/>
        <v>0</v>
      </c>
      <c r="G24" s="27">
        <v>0</v>
      </c>
      <c r="H24" s="27">
        <v>0</v>
      </c>
      <c r="I24" s="31">
        <v>0</v>
      </c>
      <c r="J24" s="31"/>
      <c r="K24" s="31">
        <v>0</v>
      </c>
      <c r="L24" s="31"/>
      <c r="M24" s="27">
        <v>5</v>
      </c>
      <c r="N24" s="27">
        <v>0</v>
      </c>
    </row>
    <row r="25" spans="1:14" x14ac:dyDescent="0.25">
      <c r="A25" s="57" t="s">
        <v>15</v>
      </c>
      <c r="B25" s="58" t="s">
        <v>16</v>
      </c>
      <c r="C25" s="30" t="s">
        <v>62</v>
      </c>
      <c r="D25" s="10" t="s">
        <v>0</v>
      </c>
      <c r="E25" s="15">
        <f t="shared" si="0"/>
        <v>49</v>
      </c>
      <c r="F25" s="15">
        <f t="shared" si="0"/>
        <v>2</v>
      </c>
      <c r="G25" s="16">
        <v>3</v>
      </c>
      <c r="H25" s="16">
        <v>0</v>
      </c>
      <c r="I25" s="1">
        <v>0</v>
      </c>
      <c r="J25" s="1"/>
      <c r="K25" s="1">
        <v>0</v>
      </c>
      <c r="L25" s="1"/>
      <c r="M25" s="16">
        <v>46</v>
      </c>
      <c r="N25" s="16">
        <v>2</v>
      </c>
    </row>
    <row r="26" spans="1:14" x14ac:dyDescent="0.25">
      <c r="A26" s="57"/>
      <c r="B26" s="58"/>
      <c r="C26" s="30" t="s">
        <v>62</v>
      </c>
      <c r="D26" s="10" t="s">
        <v>1</v>
      </c>
      <c r="E26" s="15">
        <f t="shared" si="0"/>
        <v>61</v>
      </c>
      <c r="F26" s="15">
        <f t="shared" si="0"/>
        <v>0</v>
      </c>
      <c r="G26" s="16">
        <v>0</v>
      </c>
      <c r="H26" s="16">
        <v>0</v>
      </c>
      <c r="I26" s="1">
        <v>0</v>
      </c>
      <c r="J26" s="1"/>
      <c r="K26" s="1">
        <v>0</v>
      </c>
      <c r="L26" s="1"/>
      <c r="M26" s="16">
        <v>61</v>
      </c>
      <c r="N26" s="16">
        <v>0</v>
      </c>
    </row>
    <row r="27" spans="1:14" ht="25.5" x14ac:dyDescent="0.25">
      <c r="A27" s="57"/>
      <c r="B27" s="58"/>
      <c r="C27" s="30" t="s">
        <v>62</v>
      </c>
      <c r="D27" s="10" t="s">
        <v>64</v>
      </c>
      <c r="E27" s="15">
        <f t="shared" si="0"/>
        <v>6</v>
      </c>
      <c r="F27" s="15">
        <f t="shared" si="0"/>
        <v>0</v>
      </c>
      <c r="G27" s="16">
        <v>0</v>
      </c>
      <c r="H27" s="16">
        <v>0</v>
      </c>
      <c r="I27" s="1">
        <v>0</v>
      </c>
      <c r="J27" s="1"/>
      <c r="K27" s="1">
        <v>0</v>
      </c>
      <c r="L27" s="1"/>
      <c r="M27" s="16">
        <v>6</v>
      </c>
      <c r="N27" s="16">
        <v>0</v>
      </c>
    </row>
    <row r="28" spans="1:14" x14ac:dyDescent="0.25">
      <c r="A28" s="57" t="s">
        <v>17</v>
      </c>
      <c r="B28" s="55" t="s">
        <v>18</v>
      </c>
      <c r="C28" s="30" t="s">
        <v>62</v>
      </c>
      <c r="D28" s="10" t="s">
        <v>0</v>
      </c>
      <c r="E28" s="15">
        <f t="shared" si="0"/>
        <v>100</v>
      </c>
      <c r="F28" s="15">
        <f t="shared" si="0"/>
        <v>0</v>
      </c>
      <c r="G28" s="16">
        <v>3</v>
      </c>
      <c r="H28" s="16">
        <v>0</v>
      </c>
      <c r="I28" s="1">
        <v>0</v>
      </c>
      <c r="J28" s="1"/>
      <c r="K28" s="1">
        <v>0</v>
      </c>
      <c r="L28" s="1"/>
      <c r="M28" s="16">
        <v>97</v>
      </c>
      <c r="N28" s="16">
        <v>0</v>
      </c>
    </row>
    <row r="29" spans="1:14" x14ac:dyDescent="0.25">
      <c r="A29" s="57"/>
      <c r="B29" s="55"/>
      <c r="C29" s="30" t="s">
        <v>62</v>
      </c>
      <c r="D29" s="10" t="s">
        <v>1</v>
      </c>
      <c r="E29" s="15">
        <f t="shared" si="0"/>
        <v>42</v>
      </c>
      <c r="F29" s="15">
        <f t="shared" si="0"/>
        <v>1</v>
      </c>
      <c r="G29" s="16">
        <v>0</v>
      </c>
      <c r="H29" s="16">
        <v>0</v>
      </c>
      <c r="I29" s="1">
        <v>0</v>
      </c>
      <c r="J29" s="1"/>
      <c r="K29" s="1">
        <v>0</v>
      </c>
      <c r="L29" s="1"/>
      <c r="M29" s="16">
        <v>42</v>
      </c>
      <c r="N29" s="16">
        <v>1</v>
      </c>
    </row>
    <row r="30" spans="1:14" ht="25.5" x14ac:dyDescent="0.25">
      <c r="A30" s="57"/>
      <c r="B30" s="55"/>
      <c r="C30" s="30" t="s">
        <v>62</v>
      </c>
      <c r="D30" s="10" t="s">
        <v>64</v>
      </c>
      <c r="E30" s="15">
        <f t="shared" si="0"/>
        <v>7</v>
      </c>
      <c r="F30" s="15">
        <f t="shared" si="0"/>
        <v>0</v>
      </c>
      <c r="G30" s="16">
        <v>0</v>
      </c>
      <c r="H30" s="16">
        <v>0</v>
      </c>
      <c r="I30" s="1">
        <v>0</v>
      </c>
      <c r="J30" s="1"/>
      <c r="K30" s="1">
        <v>0</v>
      </c>
      <c r="L30" s="1"/>
      <c r="M30" s="16">
        <v>7</v>
      </c>
      <c r="N30" s="16">
        <v>0</v>
      </c>
    </row>
    <row r="31" spans="1:14" x14ac:dyDescent="0.25">
      <c r="A31" s="57" t="s">
        <v>19</v>
      </c>
      <c r="B31" s="55" t="s">
        <v>20</v>
      </c>
      <c r="C31" s="30" t="s">
        <v>62</v>
      </c>
      <c r="D31" s="11" t="s">
        <v>0</v>
      </c>
      <c r="E31" s="15">
        <f t="shared" si="0"/>
        <v>178</v>
      </c>
      <c r="F31" s="15">
        <f t="shared" si="0"/>
        <v>1</v>
      </c>
      <c r="G31" s="16">
        <v>10</v>
      </c>
      <c r="H31" s="16">
        <v>0</v>
      </c>
      <c r="I31" s="1">
        <v>0</v>
      </c>
      <c r="J31" s="1"/>
      <c r="K31" s="1">
        <v>0</v>
      </c>
      <c r="L31" s="1"/>
      <c r="M31" s="16">
        <v>168</v>
      </c>
      <c r="N31" s="16">
        <v>1</v>
      </c>
    </row>
    <row r="32" spans="1:14" ht="25.5" x14ac:dyDescent="0.25">
      <c r="A32" s="57"/>
      <c r="B32" s="55"/>
      <c r="C32" s="30" t="s">
        <v>62</v>
      </c>
      <c r="D32" s="11" t="s">
        <v>64</v>
      </c>
      <c r="E32" s="15">
        <f t="shared" si="0"/>
        <v>43</v>
      </c>
      <c r="F32" s="15">
        <f t="shared" si="0"/>
        <v>0</v>
      </c>
      <c r="G32" s="16">
        <v>0</v>
      </c>
      <c r="H32" s="16">
        <v>0</v>
      </c>
      <c r="I32" s="1">
        <v>0</v>
      </c>
      <c r="J32" s="1"/>
      <c r="K32" s="1">
        <v>0</v>
      </c>
      <c r="L32" s="1"/>
      <c r="M32" s="16">
        <v>43</v>
      </c>
      <c r="N32" s="16">
        <v>0</v>
      </c>
    </row>
    <row r="33" spans="1:14" x14ac:dyDescent="0.25">
      <c r="A33" s="57" t="s">
        <v>21</v>
      </c>
      <c r="B33" s="55" t="s">
        <v>22</v>
      </c>
      <c r="C33" s="30" t="s">
        <v>62</v>
      </c>
      <c r="D33" s="10" t="s">
        <v>0</v>
      </c>
      <c r="E33" s="15">
        <f t="shared" si="0"/>
        <v>88</v>
      </c>
      <c r="F33" s="15">
        <f t="shared" si="0"/>
        <v>0</v>
      </c>
      <c r="G33" s="16">
        <v>0</v>
      </c>
      <c r="H33" s="16">
        <v>0</v>
      </c>
      <c r="I33" s="1">
        <v>0</v>
      </c>
      <c r="J33" s="1"/>
      <c r="K33" s="1">
        <v>0</v>
      </c>
      <c r="L33" s="1"/>
      <c r="M33" s="16">
        <v>88</v>
      </c>
      <c r="N33" s="16">
        <v>0</v>
      </c>
    </row>
    <row r="34" spans="1:14" x14ac:dyDescent="0.25">
      <c r="A34" s="57"/>
      <c r="B34" s="55"/>
      <c r="C34" s="30" t="s">
        <v>62</v>
      </c>
      <c r="D34" s="10" t="s">
        <v>1</v>
      </c>
      <c r="E34" s="15">
        <f t="shared" si="0"/>
        <v>39</v>
      </c>
      <c r="F34" s="15">
        <f t="shared" si="0"/>
        <v>0</v>
      </c>
      <c r="G34" s="16">
        <v>0</v>
      </c>
      <c r="H34" s="16">
        <v>0</v>
      </c>
      <c r="I34" s="1">
        <v>0</v>
      </c>
      <c r="J34" s="1"/>
      <c r="K34" s="1">
        <v>0</v>
      </c>
      <c r="L34" s="1"/>
      <c r="M34" s="16">
        <v>39</v>
      </c>
      <c r="N34" s="16">
        <v>0</v>
      </c>
    </row>
    <row r="35" spans="1:14" x14ac:dyDescent="0.25">
      <c r="A35" s="57" t="s">
        <v>67</v>
      </c>
      <c r="B35" s="55" t="s">
        <v>68</v>
      </c>
      <c r="C35" s="30" t="s">
        <v>62</v>
      </c>
      <c r="D35" s="10" t="s">
        <v>0</v>
      </c>
      <c r="E35" s="15">
        <f t="shared" si="0"/>
        <v>7</v>
      </c>
      <c r="F35" s="15">
        <f t="shared" si="0"/>
        <v>0</v>
      </c>
      <c r="G35" s="16">
        <v>0</v>
      </c>
      <c r="H35" s="16">
        <v>0</v>
      </c>
      <c r="I35" s="1">
        <v>0</v>
      </c>
      <c r="J35" s="1"/>
      <c r="K35" s="1">
        <v>0</v>
      </c>
      <c r="L35" s="1"/>
      <c r="M35" s="16">
        <v>7</v>
      </c>
      <c r="N35" s="16">
        <v>0</v>
      </c>
    </row>
    <row r="36" spans="1:14" x14ac:dyDescent="0.25">
      <c r="A36" s="57"/>
      <c r="B36" s="55"/>
      <c r="C36" s="30" t="s">
        <v>62</v>
      </c>
      <c r="D36" s="10" t="s">
        <v>1</v>
      </c>
      <c r="E36" s="15">
        <f t="shared" si="0"/>
        <v>4</v>
      </c>
      <c r="F36" s="15">
        <f t="shared" si="0"/>
        <v>0</v>
      </c>
      <c r="G36" s="16">
        <v>0</v>
      </c>
      <c r="H36" s="16">
        <v>0</v>
      </c>
      <c r="I36" s="1">
        <v>0</v>
      </c>
      <c r="J36" s="1"/>
      <c r="K36" s="1">
        <v>0</v>
      </c>
      <c r="L36" s="1"/>
      <c r="M36" s="16">
        <v>4</v>
      </c>
      <c r="N36" s="16">
        <v>0</v>
      </c>
    </row>
    <row r="37" spans="1:14" x14ac:dyDescent="0.25">
      <c r="A37" s="57" t="s">
        <v>23</v>
      </c>
      <c r="B37" s="55" t="s">
        <v>24</v>
      </c>
      <c r="C37" s="30" t="s">
        <v>62</v>
      </c>
      <c r="D37" s="10" t="s">
        <v>0</v>
      </c>
      <c r="E37" s="15">
        <f t="shared" si="0"/>
        <v>26</v>
      </c>
      <c r="F37" s="15">
        <f t="shared" si="0"/>
        <v>0</v>
      </c>
      <c r="G37" s="16">
        <v>0</v>
      </c>
      <c r="H37" s="16">
        <v>0</v>
      </c>
      <c r="I37" s="1">
        <v>0</v>
      </c>
      <c r="J37" s="1"/>
      <c r="K37" s="1">
        <v>0</v>
      </c>
      <c r="L37" s="1"/>
      <c r="M37" s="16">
        <v>26</v>
      </c>
      <c r="N37" s="16">
        <v>0</v>
      </c>
    </row>
    <row r="38" spans="1:14" x14ac:dyDescent="0.25">
      <c r="A38" s="57"/>
      <c r="B38" s="55"/>
      <c r="C38" s="30" t="s">
        <v>62</v>
      </c>
      <c r="D38" s="10" t="s">
        <v>1</v>
      </c>
      <c r="E38" s="15">
        <f t="shared" si="0"/>
        <v>19</v>
      </c>
      <c r="F38" s="15">
        <f t="shared" si="0"/>
        <v>0</v>
      </c>
      <c r="G38" s="16">
        <v>0</v>
      </c>
      <c r="H38" s="16">
        <v>0</v>
      </c>
      <c r="I38" s="1">
        <v>0</v>
      </c>
      <c r="J38" s="1"/>
      <c r="K38" s="1">
        <v>0</v>
      </c>
      <c r="L38" s="1"/>
      <c r="M38" s="16">
        <v>19</v>
      </c>
      <c r="N38" s="16">
        <v>0</v>
      </c>
    </row>
    <row r="39" spans="1:14" x14ac:dyDescent="0.25">
      <c r="A39" s="31" t="s">
        <v>25</v>
      </c>
      <c r="B39" s="30" t="s">
        <v>26</v>
      </c>
      <c r="C39" s="30" t="s">
        <v>62</v>
      </c>
      <c r="D39" s="10" t="s">
        <v>0</v>
      </c>
      <c r="E39" s="15">
        <f t="shared" si="0"/>
        <v>19</v>
      </c>
      <c r="F39" s="15">
        <f t="shared" si="0"/>
        <v>0</v>
      </c>
      <c r="G39" s="16">
        <v>0</v>
      </c>
      <c r="H39" s="16">
        <v>0</v>
      </c>
      <c r="I39" s="1">
        <v>0</v>
      </c>
      <c r="J39" s="1"/>
      <c r="K39" s="1">
        <v>0</v>
      </c>
      <c r="L39" s="1"/>
      <c r="M39" s="16">
        <v>19</v>
      </c>
      <c r="N39" s="16">
        <v>0</v>
      </c>
    </row>
    <row r="40" spans="1:14" x14ac:dyDescent="0.25">
      <c r="A40" s="59" t="s">
        <v>70</v>
      </c>
      <c r="B40" s="59"/>
      <c r="C40" s="30" t="s">
        <v>62</v>
      </c>
      <c r="D40" s="7" t="s">
        <v>0</v>
      </c>
      <c r="E40" s="32">
        <f t="shared" ref="E40:N40" si="1">E9+E11+E12+E13+E14+E15+E16+E17+E18+E19+E22+E25+E28+E31+E33+E35+E37+E39</f>
        <v>1485</v>
      </c>
      <c r="F40" s="32">
        <f t="shared" si="1"/>
        <v>16</v>
      </c>
      <c r="G40" s="32">
        <f t="shared" si="1"/>
        <v>637</v>
      </c>
      <c r="H40" s="32">
        <f t="shared" si="1"/>
        <v>1</v>
      </c>
      <c r="I40" s="32">
        <f t="shared" si="1"/>
        <v>0</v>
      </c>
      <c r="J40" s="32">
        <f t="shared" si="1"/>
        <v>0</v>
      </c>
      <c r="K40" s="32">
        <f t="shared" si="1"/>
        <v>0</v>
      </c>
      <c r="L40" s="32">
        <f t="shared" si="1"/>
        <v>0</v>
      </c>
      <c r="M40" s="32">
        <f t="shared" si="1"/>
        <v>848</v>
      </c>
      <c r="N40" s="32">
        <f t="shared" si="1"/>
        <v>15</v>
      </c>
    </row>
    <row r="41" spans="1:14" x14ac:dyDescent="0.25">
      <c r="A41" s="59"/>
      <c r="B41" s="59"/>
      <c r="C41" s="30" t="s">
        <v>62</v>
      </c>
      <c r="D41" s="7" t="s">
        <v>1</v>
      </c>
      <c r="E41" s="32">
        <f t="shared" ref="E41:N41" si="2">E10+E20+E23+E26+E29+E34+E36+E38</f>
        <v>256</v>
      </c>
      <c r="F41" s="32">
        <f t="shared" si="2"/>
        <v>3</v>
      </c>
      <c r="G41" s="32">
        <f t="shared" si="2"/>
        <v>0</v>
      </c>
      <c r="H41" s="32">
        <f t="shared" si="2"/>
        <v>0</v>
      </c>
      <c r="I41" s="32">
        <f t="shared" si="2"/>
        <v>0</v>
      </c>
      <c r="J41" s="32">
        <f t="shared" si="2"/>
        <v>0</v>
      </c>
      <c r="K41" s="32">
        <f t="shared" si="2"/>
        <v>0</v>
      </c>
      <c r="L41" s="32">
        <f t="shared" si="2"/>
        <v>0</v>
      </c>
      <c r="M41" s="32">
        <f t="shared" si="2"/>
        <v>256</v>
      </c>
      <c r="N41" s="32">
        <f t="shared" si="2"/>
        <v>3</v>
      </c>
    </row>
    <row r="42" spans="1:14" ht="25.5" x14ac:dyDescent="0.25">
      <c r="A42" s="59"/>
      <c r="B42" s="59"/>
      <c r="C42" s="30" t="s">
        <v>62</v>
      </c>
      <c r="D42" s="13" t="s">
        <v>64</v>
      </c>
      <c r="E42" s="32">
        <f t="shared" ref="E42:F42" si="3">E21+E24+E27+E30+E32</f>
        <v>65</v>
      </c>
      <c r="F42" s="32">
        <f t="shared" si="3"/>
        <v>0</v>
      </c>
      <c r="G42" s="32">
        <f>G21+G24+G27+G30+G32</f>
        <v>0</v>
      </c>
      <c r="H42" s="32">
        <f t="shared" ref="H42:N42" si="4">H21+H24+H27+H30+H32</f>
        <v>0</v>
      </c>
      <c r="I42" s="32">
        <f t="shared" si="4"/>
        <v>0</v>
      </c>
      <c r="J42" s="32">
        <f t="shared" si="4"/>
        <v>0</v>
      </c>
      <c r="K42" s="32">
        <f t="shared" si="4"/>
        <v>0</v>
      </c>
      <c r="L42" s="32">
        <f t="shared" si="4"/>
        <v>0</v>
      </c>
      <c r="M42" s="32">
        <f t="shared" si="4"/>
        <v>65</v>
      </c>
      <c r="N42" s="32">
        <f t="shared" si="4"/>
        <v>0</v>
      </c>
    </row>
    <row r="43" spans="1:14" x14ac:dyDescent="0.25">
      <c r="A43" s="48" t="s">
        <v>27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32"/>
    </row>
    <row r="44" spans="1:14" x14ac:dyDescent="0.25">
      <c r="A44" s="54" t="s">
        <v>28</v>
      </c>
      <c r="B44" s="55" t="s">
        <v>29</v>
      </c>
      <c r="C44" s="30" t="s">
        <v>27</v>
      </c>
      <c r="D44" s="2" t="s">
        <v>0</v>
      </c>
      <c r="E44" s="15">
        <f t="shared" ref="E44:F55" si="5">G44+I44+K44+M44</f>
        <v>200</v>
      </c>
      <c r="F44" s="15">
        <f t="shared" si="5"/>
        <v>0</v>
      </c>
      <c r="G44" s="16">
        <v>184</v>
      </c>
      <c r="H44" s="16">
        <v>0</v>
      </c>
      <c r="I44" s="1">
        <v>0</v>
      </c>
      <c r="J44" s="1"/>
      <c r="K44" s="1">
        <v>0</v>
      </c>
      <c r="L44" s="1"/>
      <c r="M44" s="16">
        <v>16</v>
      </c>
      <c r="N44" s="16">
        <v>0</v>
      </c>
    </row>
    <row r="45" spans="1:14" x14ac:dyDescent="0.25">
      <c r="A45" s="54"/>
      <c r="B45" s="55"/>
      <c r="C45" s="30" t="s">
        <v>27</v>
      </c>
      <c r="D45" s="2" t="s">
        <v>1</v>
      </c>
      <c r="E45" s="15">
        <f t="shared" si="5"/>
        <v>51</v>
      </c>
      <c r="F45" s="15">
        <f t="shared" si="5"/>
        <v>0</v>
      </c>
      <c r="G45" s="16">
        <v>44</v>
      </c>
      <c r="H45" s="16">
        <v>0</v>
      </c>
      <c r="I45" s="1">
        <v>0</v>
      </c>
      <c r="J45" s="1"/>
      <c r="K45" s="1">
        <v>0</v>
      </c>
      <c r="L45" s="1"/>
      <c r="M45" s="16">
        <v>7</v>
      </c>
      <c r="N45" s="16">
        <v>0</v>
      </c>
    </row>
    <row r="46" spans="1:14" x14ac:dyDescent="0.25">
      <c r="A46" s="54" t="s">
        <v>30</v>
      </c>
      <c r="B46" s="55" t="s">
        <v>115</v>
      </c>
      <c r="C46" s="30" t="s">
        <v>27</v>
      </c>
      <c r="D46" s="2" t="s">
        <v>0</v>
      </c>
      <c r="E46" s="15">
        <f t="shared" si="5"/>
        <v>587</v>
      </c>
      <c r="F46" s="15">
        <f t="shared" si="5"/>
        <v>14</v>
      </c>
      <c r="G46" s="16">
        <v>560</v>
      </c>
      <c r="H46" s="16">
        <v>6</v>
      </c>
      <c r="I46" s="1">
        <v>0</v>
      </c>
      <c r="J46" s="1"/>
      <c r="K46" s="1">
        <v>0</v>
      </c>
      <c r="L46" s="1"/>
      <c r="M46" s="16">
        <v>27</v>
      </c>
      <c r="N46" s="16">
        <v>8</v>
      </c>
    </row>
    <row r="47" spans="1:14" x14ac:dyDescent="0.25">
      <c r="A47" s="54"/>
      <c r="B47" s="55"/>
      <c r="C47" s="30" t="s">
        <v>27</v>
      </c>
      <c r="D47" s="2" t="s">
        <v>1</v>
      </c>
      <c r="E47" s="15">
        <f t="shared" si="5"/>
        <v>465</v>
      </c>
      <c r="F47" s="15">
        <f t="shared" si="5"/>
        <v>2</v>
      </c>
      <c r="G47" s="16">
        <v>301</v>
      </c>
      <c r="H47" s="16">
        <v>0</v>
      </c>
      <c r="I47" s="1">
        <v>0</v>
      </c>
      <c r="J47" s="1"/>
      <c r="K47" s="1">
        <v>0</v>
      </c>
      <c r="L47" s="1"/>
      <c r="M47" s="16">
        <v>164</v>
      </c>
      <c r="N47" s="16">
        <v>2</v>
      </c>
    </row>
    <row r="48" spans="1:14" x14ac:dyDescent="0.25">
      <c r="A48" s="54" t="s">
        <v>31</v>
      </c>
      <c r="B48" s="55" t="s">
        <v>32</v>
      </c>
      <c r="C48" s="30" t="s">
        <v>27</v>
      </c>
      <c r="D48" s="2" t="s">
        <v>0</v>
      </c>
      <c r="E48" s="15">
        <f t="shared" si="5"/>
        <v>666</v>
      </c>
      <c r="F48" s="15">
        <f t="shared" si="5"/>
        <v>35</v>
      </c>
      <c r="G48" s="16">
        <v>586</v>
      </c>
      <c r="H48" s="16">
        <v>7</v>
      </c>
      <c r="I48" s="1">
        <v>0</v>
      </c>
      <c r="J48" s="1"/>
      <c r="K48" s="1">
        <v>0</v>
      </c>
      <c r="L48" s="1"/>
      <c r="M48" s="16">
        <v>80</v>
      </c>
      <c r="N48" s="16">
        <v>28</v>
      </c>
    </row>
    <row r="49" spans="1:14" x14ac:dyDescent="0.25">
      <c r="A49" s="54"/>
      <c r="B49" s="55"/>
      <c r="C49" s="30" t="s">
        <v>27</v>
      </c>
      <c r="D49" s="2" t="s">
        <v>1</v>
      </c>
      <c r="E49" s="15">
        <f t="shared" si="5"/>
        <v>539</v>
      </c>
      <c r="F49" s="15">
        <f t="shared" si="5"/>
        <v>1</v>
      </c>
      <c r="G49" s="16">
        <v>202</v>
      </c>
      <c r="H49" s="16">
        <v>0</v>
      </c>
      <c r="I49" s="1">
        <v>0</v>
      </c>
      <c r="J49" s="1"/>
      <c r="K49" s="1">
        <v>0</v>
      </c>
      <c r="L49" s="1"/>
      <c r="M49" s="16">
        <v>337</v>
      </c>
      <c r="N49" s="16">
        <v>1</v>
      </c>
    </row>
    <row r="50" spans="1:14" x14ac:dyDescent="0.25">
      <c r="A50" s="54" t="s">
        <v>33</v>
      </c>
      <c r="B50" s="55" t="s">
        <v>34</v>
      </c>
      <c r="C50" s="30" t="s">
        <v>27</v>
      </c>
      <c r="D50" s="2" t="s">
        <v>0</v>
      </c>
      <c r="E50" s="15">
        <f t="shared" si="5"/>
        <v>588</v>
      </c>
      <c r="F50" s="15">
        <f t="shared" si="5"/>
        <v>48</v>
      </c>
      <c r="G50" s="16">
        <v>535</v>
      </c>
      <c r="H50" s="16">
        <v>6</v>
      </c>
      <c r="I50" s="1">
        <v>0</v>
      </c>
      <c r="J50" s="1"/>
      <c r="K50" s="1">
        <v>0</v>
      </c>
      <c r="L50" s="1"/>
      <c r="M50" s="16">
        <v>53</v>
      </c>
      <c r="N50" s="16">
        <v>42</v>
      </c>
    </row>
    <row r="51" spans="1:14" x14ac:dyDescent="0.25">
      <c r="A51" s="54"/>
      <c r="B51" s="55"/>
      <c r="C51" s="30" t="s">
        <v>27</v>
      </c>
      <c r="D51" s="2" t="s">
        <v>1</v>
      </c>
      <c r="E51" s="15">
        <f t="shared" si="5"/>
        <v>289</v>
      </c>
      <c r="F51" s="15">
        <f t="shared" si="5"/>
        <v>3</v>
      </c>
      <c r="G51" s="16">
        <v>213</v>
      </c>
      <c r="H51" s="16">
        <v>0</v>
      </c>
      <c r="I51" s="1">
        <v>0</v>
      </c>
      <c r="J51" s="1"/>
      <c r="K51" s="1">
        <v>0</v>
      </c>
      <c r="L51" s="1"/>
      <c r="M51" s="16">
        <v>76</v>
      </c>
      <c r="N51" s="16">
        <v>3</v>
      </c>
    </row>
    <row r="52" spans="1:14" x14ac:dyDescent="0.25">
      <c r="A52" s="54" t="s">
        <v>35</v>
      </c>
      <c r="B52" s="55" t="s">
        <v>36</v>
      </c>
      <c r="C52" s="30" t="s">
        <v>27</v>
      </c>
      <c r="D52" s="2" t="s">
        <v>0</v>
      </c>
      <c r="E52" s="15">
        <f t="shared" si="5"/>
        <v>635</v>
      </c>
      <c r="F52" s="15">
        <f t="shared" si="5"/>
        <v>12</v>
      </c>
      <c r="G52" s="16">
        <v>607</v>
      </c>
      <c r="H52" s="16">
        <v>0</v>
      </c>
      <c r="I52" s="1">
        <v>0</v>
      </c>
      <c r="J52" s="1"/>
      <c r="K52" s="1">
        <v>0</v>
      </c>
      <c r="L52" s="1"/>
      <c r="M52" s="16">
        <v>28</v>
      </c>
      <c r="N52" s="16">
        <v>12</v>
      </c>
    </row>
    <row r="53" spans="1:14" x14ac:dyDescent="0.25">
      <c r="A53" s="54"/>
      <c r="B53" s="55"/>
      <c r="C53" s="30" t="s">
        <v>27</v>
      </c>
      <c r="D53" s="2" t="s">
        <v>1</v>
      </c>
      <c r="E53" s="15">
        <f t="shared" si="5"/>
        <v>206</v>
      </c>
      <c r="F53" s="15">
        <f t="shared" si="5"/>
        <v>1</v>
      </c>
      <c r="G53" s="16">
        <v>137</v>
      </c>
      <c r="H53" s="16">
        <v>0</v>
      </c>
      <c r="I53" s="1">
        <v>0</v>
      </c>
      <c r="J53" s="1"/>
      <c r="K53" s="1">
        <v>0</v>
      </c>
      <c r="L53" s="1"/>
      <c r="M53" s="16">
        <v>69</v>
      </c>
      <c r="N53" s="16">
        <v>1</v>
      </c>
    </row>
    <row r="54" spans="1:14" x14ac:dyDescent="0.25">
      <c r="A54" s="54" t="s">
        <v>37</v>
      </c>
      <c r="B54" s="55" t="s">
        <v>38</v>
      </c>
      <c r="C54" s="30" t="s">
        <v>27</v>
      </c>
      <c r="D54" s="2" t="s">
        <v>0</v>
      </c>
      <c r="E54" s="15">
        <f t="shared" si="5"/>
        <v>194</v>
      </c>
      <c r="F54" s="15">
        <f t="shared" si="5"/>
        <v>1</v>
      </c>
      <c r="G54" s="16">
        <v>0</v>
      </c>
      <c r="H54" s="16">
        <v>0</v>
      </c>
      <c r="I54" s="1">
        <v>0</v>
      </c>
      <c r="J54" s="1"/>
      <c r="K54" s="1">
        <v>0</v>
      </c>
      <c r="L54" s="1"/>
      <c r="M54" s="16">
        <v>194</v>
      </c>
      <c r="N54" s="16">
        <v>1</v>
      </c>
    </row>
    <row r="55" spans="1:14" x14ac:dyDescent="0.25">
      <c r="A55" s="54"/>
      <c r="B55" s="55"/>
      <c r="C55" s="30" t="s">
        <v>27</v>
      </c>
      <c r="D55" s="2" t="s">
        <v>1</v>
      </c>
      <c r="E55" s="15">
        <f t="shared" si="5"/>
        <v>54</v>
      </c>
      <c r="F55" s="15">
        <f t="shared" si="5"/>
        <v>0</v>
      </c>
      <c r="G55" s="16">
        <v>0</v>
      </c>
      <c r="H55" s="16">
        <v>0</v>
      </c>
      <c r="I55" s="1">
        <v>0</v>
      </c>
      <c r="J55" s="1"/>
      <c r="K55" s="1">
        <v>0</v>
      </c>
      <c r="L55" s="1"/>
      <c r="M55" s="16">
        <v>54</v>
      </c>
      <c r="N55" s="16">
        <v>0</v>
      </c>
    </row>
    <row r="56" spans="1:14" x14ac:dyDescent="0.25">
      <c r="A56" s="52" t="s">
        <v>71</v>
      </c>
      <c r="B56" s="52"/>
      <c r="C56" s="33"/>
      <c r="D56" s="6" t="s">
        <v>0</v>
      </c>
      <c r="E56" s="32">
        <f>E44+E46+E48+E50+E52+E54</f>
        <v>2870</v>
      </c>
      <c r="F56" s="32">
        <f t="shared" ref="F56:N57" si="6">F44+F46+F48+F50+F52+F54</f>
        <v>110</v>
      </c>
      <c r="G56" s="32">
        <f>G44+G46+G48+G50+G52+G54</f>
        <v>2472</v>
      </c>
      <c r="H56" s="32">
        <f t="shared" si="6"/>
        <v>19</v>
      </c>
      <c r="I56" s="32">
        <f t="shared" si="6"/>
        <v>0</v>
      </c>
      <c r="J56" s="32">
        <f t="shared" si="6"/>
        <v>0</v>
      </c>
      <c r="K56" s="32">
        <f t="shared" si="6"/>
        <v>0</v>
      </c>
      <c r="L56" s="32">
        <f t="shared" si="6"/>
        <v>0</v>
      </c>
      <c r="M56" s="32">
        <f t="shared" si="6"/>
        <v>398</v>
      </c>
      <c r="N56" s="32">
        <f t="shared" si="6"/>
        <v>91</v>
      </c>
    </row>
    <row r="57" spans="1:14" x14ac:dyDescent="0.25">
      <c r="A57" s="52"/>
      <c r="B57" s="52"/>
      <c r="C57" s="33"/>
      <c r="D57" s="6" t="s">
        <v>1</v>
      </c>
      <c r="E57" s="32">
        <f>E45+E47+E49+E51+E53+E55</f>
        <v>1604</v>
      </c>
      <c r="F57" s="32">
        <f t="shared" si="6"/>
        <v>7</v>
      </c>
      <c r="G57" s="32">
        <f>G45+G47+G49+G51+G53+G55</f>
        <v>897</v>
      </c>
      <c r="H57" s="32">
        <f t="shared" si="6"/>
        <v>0</v>
      </c>
      <c r="I57" s="32">
        <f t="shared" si="6"/>
        <v>0</v>
      </c>
      <c r="J57" s="32">
        <f t="shared" si="6"/>
        <v>0</v>
      </c>
      <c r="K57" s="32">
        <f t="shared" si="6"/>
        <v>0</v>
      </c>
      <c r="L57" s="32">
        <f t="shared" si="6"/>
        <v>0</v>
      </c>
      <c r="M57" s="32">
        <f t="shared" si="6"/>
        <v>707</v>
      </c>
      <c r="N57" s="32">
        <f t="shared" si="6"/>
        <v>7</v>
      </c>
    </row>
    <row r="58" spans="1:14" x14ac:dyDescent="0.25">
      <c r="A58" s="53" t="s">
        <v>39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34"/>
    </row>
    <row r="59" spans="1:14" x14ac:dyDescent="0.25">
      <c r="A59" s="29" t="s">
        <v>44</v>
      </c>
      <c r="B59" s="30" t="s">
        <v>2</v>
      </c>
      <c r="C59" s="30" t="s">
        <v>39</v>
      </c>
      <c r="D59" s="2" t="s">
        <v>0</v>
      </c>
      <c r="E59" s="15">
        <f t="shared" ref="E59:F74" si="7">G59+I59+K59+M59</f>
        <v>26</v>
      </c>
      <c r="F59" s="15">
        <f t="shared" si="7"/>
        <v>0</v>
      </c>
      <c r="G59" s="16">
        <v>22</v>
      </c>
      <c r="H59" s="16">
        <v>0</v>
      </c>
      <c r="I59" s="1">
        <v>0</v>
      </c>
      <c r="J59" s="1"/>
      <c r="K59" s="1">
        <v>0</v>
      </c>
      <c r="L59" s="1"/>
      <c r="M59" s="16">
        <v>4</v>
      </c>
      <c r="N59" s="16">
        <v>0</v>
      </c>
    </row>
    <row r="60" spans="1:14" x14ac:dyDescent="0.25">
      <c r="A60" s="29" t="s">
        <v>45</v>
      </c>
      <c r="B60" s="30" t="s">
        <v>3</v>
      </c>
      <c r="C60" s="30" t="s">
        <v>39</v>
      </c>
      <c r="D60" s="2" t="s">
        <v>0</v>
      </c>
      <c r="E60" s="15">
        <f t="shared" si="7"/>
        <v>13</v>
      </c>
      <c r="F60" s="15">
        <f t="shared" si="7"/>
        <v>0</v>
      </c>
      <c r="G60" s="16">
        <v>11</v>
      </c>
      <c r="H60" s="16">
        <v>0</v>
      </c>
      <c r="I60" s="1">
        <v>0</v>
      </c>
      <c r="J60" s="1"/>
      <c r="K60" s="1">
        <v>0</v>
      </c>
      <c r="L60" s="1"/>
      <c r="M60" s="16">
        <v>2</v>
      </c>
      <c r="N60" s="16">
        <v>0</v>
      </c>
    </row>
    <row r="61" spans="1:14" x14ac:dyDescent="0.25">
      <c r="A61" s="29" t="s">
        <v>46</v>
      </c>
      <c r="B61" s="30" t="s">
        <v>40</v>
      </c>
      <c r="C61" s="30" t="s">
        <v>39</v>
      </c>
      <c r="D61" s="2" t="s">
        <v>0</v>
      </c>
      <c r="E61" s="15">
        <f t="shared" si="7"/>
        <v>8</v>
      </c>
      <c r="F61" s="15">
        <f t="shared" si="7"/>
        <v>0</v>
      </c>
      <c r="G61" s="16">
        <v>8</v>
      </c>
      <c r="H61" s="16">
        <v>0</v>
      </c>
      <c r="I61" s="1">
        <v>0</v>
      </c>
      <c r="J61" s="1"/>
      <c r="K61" s="1">
        <v>0</v>
      </c>
      <c r="L61" s="1"/>
      <c r="M61" s="16">
        <v>0</v>
      </c>
      <c r="N61" s="16">
        <v>0</v>
      </c>
    </row>
    <row r="62" spans="1:14" ht="25.5" x14ac:dyDescent="0.25">
      <c r="A62" s="29" t="s">
        <v>47</v>
      </c>
      <c r="B62" s="30" t="s">
        <v>41</v>
      </c>
      <c r="C62" s="30" t="s">
        <v>39</v>
      </c>
      <c r="D62" s="2" t="s">
        <v>0</v>
      </c>
      <c r="E62" s="15">
        <f t="shared" si="7"/>
        <v>8</v>
      </c>
      <c r="F62" s="15">
        <f t="shared" si="7"/>
        <v>0</v>
      </c>
      <c r="G62" s="27">
        <v>8</v>
      </c>
      <c r="H62" s="27">
        <v>0</v>
      </c>
      <c r="I62" s="31">
        <v>0</v>
      </c>
      <c r="J62" s="31"/>
      <c r="K62" s="31">
        <v>0</v>
      </c>
      <c r="L62" s="31"/>
      <c r="M62" s="27">
        <v>0</v>
      </c>
      <c r="N62" s="27">
        <v>0</v>
      </c>
    </row>
    <row r="63" spans="1:14" x14ac:dyDescent="0.25">
      <c r="A63" s="29" t="s">
        <v>48</v>
      </c>
      <c r="B63" s="30" t="s">
        <v>7</v>
      </c>
      <c r="C63" s="30" t="s">
        <v>39</v>
      </c>
      <c r="D63" s="2" t="s">
        <v>0</v>
      </c>
      <c r="E63" s="15">
        <f t="shared" si="7"/>
        <v>8</v>
      </c>
      <c r="F63" s="15">
        <f t="shared" si="7"/>
        <v>0</v>
      </c>
      <c r="G63" s="16">
        <v>8</v>
      </c>
      <c r="H63" s="16">
        <v>0</v>
      </c>
      <c r="I63" s="1">
        <v>0</v>
      </c>
      <c r="J63" s="1"/>
      <c r="K63" s="1">
        <v>0</v>
      </c>
      <c r="L63" s="1"/>
      <c r="M63" s="16">
        <v>0</v>
      </c>
      <c r="N63" s="16">
        <v>0</v>
      </c>
    </row>
    <row r="64" spans="1:14" ht="25.5" x14ac:dyDescent="0.25">
      <c r="A64" s="29" t="s">
        <v>49</v>
      </c>
      <c r="B64" s="30" t="s">
        <v>42</v>
      </c>
      <c r="C64" s="30" t="s">
        <v>39</v>
      </c>
      <c r="D64" s="3" t="s">
        <v>0</v>
      </c>
      <c r="E64" s="15">
        <f t="shared" si="7"/>
        <v>19</v>
      </c>
      <c r="F64" s="15">
        <f t="shared" si="7"/>
        <v>0</v>
      </c>
      <c r="G64" s="27">
        <v>9</v>
      </c>
      <c r="H64" s="27">
        <v>0</v>
      </c>
      <c r="I64" s="31">
        <v>0</v>
      </c>
      <c r="J64" s="31"/>
      <c r="K64" s="31">
        <v>0</v>
      </c>
      <c r="L64" s="31"/>
      <c r="M64" s="27">
        <v>10</v>
      </c>
      <c r="N64" s="27">
        <v>0</v>
      </c>
    </row>
    <row r="65" spans="1:14" x14ac:dyDescent="0.25">
      <c r="A65" s="54" t="s">
        <v>50</v>
      </c>
      <c r="B65" s="55" t="s">
        <v>12</v>
      </c>
      <c r="C65" s="30" t="s">
        <v>39</v>
      </c>
      <c r="D65" s="2" t="s">
        <v>0</v>
      </c>
      <c r="E65" s="15">
        <f t="shared" si="7"/>
        <v>4</v>
      </c>
      <c r="F65" s="15">
        <f t="shared" si="7"/>
        <v>1</v>
      </c>
      <c r="G65" s="16">
        <v>0</v>
      </c>
      <c r="H65" s="16">
        <v>0</v>
      </c>
      <c r="I65" s="1">
        <v>0</v>
      </c>
      <c r="J65" s="1"/>
      <c r="K65" s="1">
        <v>0</v>
      </c>
      <c r="L65" s="1"/>
      <c r="M65" s="16">
        <v>4</v>
      </c>
      <c r="N65" s="16">
        <v>1</v>
      </c>
    </row>
    <row r="66" spans="1:14" x14ac:dyDescent="0.25">
      <c r="A66" s="54"/>
      <c r="B66" s="55"/>
      <c r="C66" s="30" t="s">
        <v>39</v>
      </c>
      <c r="D66" s="2" t="s">
        <v>1</v>
      </c>
      <c r="E66" s="15">
        <f t="shared" si="7"/>
        <v>17</v>
      </c>
      <c r="F66" s="15">
        <f t="shared" si="7"/>
        <v>0</v>
      </c>
      <c r="G66" s="16">
        <v>0</v>
      </c>
      <c r="H66" s="16">
        <v>0</v>
      </c>
      <c r="I66" s="1">
        <v>0</v>
      </c>
      <c r="J66" s="1"/>
      <c r="K66" s="1">
        <v>0</v>
      </c>
      <c r="L66" s="1"/>
      <c r="M66" s="16">
        <v>17</v>
      </c>
      <c r="N66" s="16">
        <v>0</v>
      </c>
    </row>
    <row r="67" spans="1:14" x14ac:dyDescent="0.25">
      <c r="A67" s="29" t="s">
        <v>51</v>
      </c>
      <c r="B67" s="30" t="s">
        <v>14</v>
      </c>
      <c r="C67" s="30" t="s">
        <v>39</v>
      </c>
      <c r="D67" s="2" t="s">
        <v>0</v>
      </c>
      <c r="E67" s="15">
        <f t="shared" si="7"/>
        <v>13</v>
      </c>
      <c r="F67" s="15">
        <f t="shared" si="7"/>
        <v>0</v>
      </c>
      <c r="G67" s="16">
        <v>0</v>
      </c>
      <c r="H67" s="16">
        <v>0</v>
      </c>
      <c r="I67" s="1">
        <v>0</v>
      </c>
      <c r="J67" s="1"/>
      <c r="K67" s="1">
        <v>0</v>
      </c>
      <c r="L67" s="1"/>
      <c r="M67" s="16">
        <v>13</v>
      </c>
      <c r="N67" s="16">
        <v>0</v>
      </c>
    </row>
    <row r="68" spans="1:14" x14ac:dyDescent="0.25">
      <c r="A68" s="54" t="s">
        <v>52</v>
      </c>
      <c r="B68" s="55" t="s">
        <v>16</v>
      </c>
      <c r="C68" s="30" t="s">
        <v>39</v>
      </c>
      <c r="D68" s="2" t="s">
        <v>0</v>
      </c>
      <c r="E68" s="15">
        <f t="shared" si="7"/>
        <v>0</v>
      </c>
      <c r="F68" s="15">
        <f t="shared" si="7"/>
        <v>0</v>
      </c>
      <c r="G68" s="16">
        <v>0</v>
      </c>
      <c r="H68" s="16">
        <v>0</v>
      </c>
      <c r="I68" s="1">
        <v>0</v>
      </c>
      <c r="J68" s="1"/>
      <c r="K68" s="1">
        <v>0</v>
      </c>
      <c r="L68" s="1"/>
      <c r="M68" s="16">
        <v>0</v>
      </c>
      <c r="N68" s="16">
        <v>0</v>
      </c>
    </row>
    <row r="69" spans="1:14" x14ac:dyDescent="0.25">
      <c r="A69" s="54"/>
      <c r="B69" s="55"/>
      <c r="C69" s="30" t="s">
        <v>39</v>
      </c>
      <c r="D69" s="2" t="s">
        <v>1</v>
      </c>
      <c r="E69" s="15">
        <f t="shared" si="7"/>
        <v>24</v>
      </c>
      <c r="F69" s="15">
        <f t="shared" si="7"/>
        <v>0</v>
      </c>
      <c r="G69" s="16">
        <v>0</v>
      </c>
      <c r="H69" s="16">
        <v>0</v>
      </c>
      <c r="I69" s="1">
        <v>0</v>
      </c>
      <c r="J69" s="1"/>
      <c r="K69" s="1">
        <v>0</v>
      </c>
      <c r="L69" s="1"/>
      <c r="M69" s="16">
        <v>24</v>
      </c>
      <c r="N69" s="16">
        <v>0</v>
      </c>
    </row>
    <row r="70" spans="1:14" x14ac:dyDescent="0.25">
      <c r="A70" s="54" t="s">
        <v>53</v>
      </c>
      <c r="B70" s="55" t="s">
        <v>18</v>
      </c>
      <c r="C70" s="30" t="s">
        <v>39</v>
      </c>
      <c r="D70" s="2" t="s">
        <v>0</v>
      </c>
      <c r="E70" s="15">
        <f t="shared" si="7"/>
        <v>3</v>
      </c>
      <c r="F70" s="15">
        <f t="shared" si="7"/>
        <v>0</v>
      </c>
      <c r="G70" s="16">
        <v>0</v>
      </c>
      <c r="H70" s="16">
        <v>0</v>
      </c>
      <c r="I70" s="1">
        <v>0</v>
      </c>
      <c r="J70" s="1"/>
      <c r="K70" s="1">
        <v>0</v>
      </c>
      <c r="L70" s="1"/>
      <c r="M70" s="16">
        <v>3</v>
      </c>
      <c r="N70" s="16">
        <v>0</v>
      </c>
    </row>
    <row r="71" spans="1:14" x14ac:dyDescent="0.25">
      <c r="A71" s="54"/>
      <c r="B71" s="55"/>
      <c r="C71" s="30" t="s">
        <v>39</v>
      </c>
      <c r="D71" s="2" t="s">
        <v>1</v>
      </c>
      <c r="E71" s="15">
        <f t="shared" si="7"/>
        <v>43</v>
      </c>
      <c r="F71" s="15">
        <f t="shared" si="7"/>
        <v>0</v>
      </c>
      <c r="G71" s="16">
        <v>0</v>
      </c>
      <c r="H71" s="16">
        <v>0</v>
      </c>
      <c r="I71" s="1">
        <v>0</v>
      </c>
      <c r="J71" s="1"/>
      <c r="K71" s="1">
        <v>0</v>
      </c>
      <c r="L71" s="1"/>
      <c r="M71" s="16">
        <v>43</v>
      </c>
      <c r="N71" s="16">
        <v>0</v>
      </c>
    </row>
    <row r="72" spans="1:14" x14ac:dyDescent="0.25">
      <c r="A72" s="29" t="s">
        <v>54</v>
      </c>
      <c r="B72" s="30" t="s">
        <v>43</v>
      </c>
      <c r="C72" s="30" t="s">
        <v>39</v>
      </c>
      <c r="D72" s="2" t="s">
        <v>1</v>
      </c>
      <c r="E72" s="15">
        <f t="shared" si="7"/>
        <v>26</v>
      </c>
      <c r="F72" s="15">
        <f t="shared" si="7"/>
        <v>0</v>
      </c>
      <c r="G72" s="16">
        <v>0</v>
      </c>
      <c r="H72" s="16">
        <v>0</v>
      </c>
      <c r="I72" s="1">
        <v>0</v>
      </c>
      <c r="J72" s="1"/>
      <c r="K72" s="1">
        <v>0</v>
      </c>
      <c r="L72" s="1"/>
      <c r="M72" s="16">
        <v>26</v>
      </c>
      <c r="N72" s="16">
        <v>0</v>
      </c>
    </row>
    <row r="73" spans="1:14" x14ac:dyDescent="0.25">
      <c r="A73" s="29" t="s">
        <v>63</v>
      </c>
      <c r="B73" s="30" t="s">
        <v>20</v>
      </c>
      <c r="C73" s="30" t="s">
        <v>39</v>
      </c>
      <c r="D73" s="2" t="s">
        <v>1</v>
      </c>
      <c r="E73" s="15">
        <f t="shared" si="7"/>
        <v>5</v>
      </c>
      <c r="F73" s="15">
        <f t="shared" si="7"/>
        <v>0</v>
      </c>
      <c r="G73" s="16">
        <v>0</v>
      </c>
      <c r="H73" s="16">
        <v>0</v>
      </c>
      <c r="I73" s="1">
        <v>0</v>
      </c>
      <c r="J73" s="1"/>
      <c r="K73" s="1">
        <v>0</v>
      </c>
      <c r="L73" s="1"/>
      <c r="M73" s="16">
        <v>5</v>
      </c>
      <c r="N73" s="16">
        <v>0</v>
      </c>
    </row>
    <row r="74" spans="1:14" x14ac:dyDescent="0.25">
      <c r="A74" s="52" t="s">
        <v>69</v>
      </c>
      <c r="B74" s="52"/>
      <c r="C74" s="30" t="s">
        <v>39</v>
      </c>
      <c r="D74" s="6" t="s">
        <v>0</v>
      </c>
      <c r="E74" s="15">
        <f t="shared" si="7"/>
        <v>102</v>
      </c>
      <c r="F74" s="15">
        <f t="shared" si="7"/>
        <v>1</v>
      </c>
      <c r="G74" s="16">
        <f>G59+G60+G61+G62+G63+G64+G65+G67+G68+G70</f>
        <v>66</v>
      </c>
      <c r="H74" s="16">
        <f t="shared" ref="H74:N74" si="8">H59+H60+H61+H62+H63+H64+H65+H67+H68+H70</f>
        <v>0</v>
      </c>
      <c r="I74" s="1">
        <f t="shared" si="8"/>
        <v>0</v>
      </c>
      <c r="J74" s="1">
        <f t="shared" si="8"/>
        <v>0</v>
      </c>
      <c r="K74" s="1">
        <f t="shared" si="8"/>
        <v>0</v>
      </c>
      <c r="L74" s="1">
        <f t="shared" si="8"/>
        <v>0</v>
      </c>
      <c r="M74" s="16">
        <f t="shared" si="8"/>
        <v>36</v>
      </c>
      <c r="N74" s="16">
        <f t="shared" si="8"/>
        <v>1</v>
      </c>
    </row>
    <row r="75" spans="1:14" x14ac:dyDescent="0.25">
      <c r="A75" s="52"/>
      <c r="B75" s="52"/>
      <c r="C75" s="30" t="s">
        <v>39</v>
      </c>
      <c r="D75" s="6" t="s">
        <v>1</v>
      </c>
      <c r="E75" s="15">
        <f t="shared" ref="E75:F75" si="9">G75+I75+K75+M75</f>
        <v>115</v>
      </c>
      <c r="F75" s="15">
        <f t="shared" si="9"/>
        <v>0</v>
      </c>
      <c r="G75" s="16">
        <f>G66+G69+G71+G72+G73</f>
        <v>0</v>
      </c>
      <c r="H75" s="16">
        <f t="shared" ref="H75:N75" si="10">H66+H69+H71+H72+H73</f>
        <v>0</v>
      </c>
      <c r="I75" s="1">
        <f t="shared" si="10"/>
        <v>0</v>
      </c>
      <c r="J75" s="1">
        <f t="shared" si="10"/>
        <v>0</v>
      </c>
      <c r="K75" s="1">
        <f t="shared" si="10"/>
        <v>0</v>
      </c>
      <c r="L75" s="1">
        <f t="shared" si="10"/>
        <v>0</v>
      </c>
      <c r="M75" s="16">
        <f t="shared" si="10"/>
        <v>115</v>
      </c>
      <c r="N75" s="16">
        <f t="shared" si="10"/>
        <v>0</v>
      </c>
    </row>
    <row r="76" spans="1:14" x14ac:dyDescent="0.25">
      <c r="A76" s="52" t="s">
        <v>72</v>
      </c>
      <c r="B76" s="52"/>
      <c r="C76" s="33"/>
      <c r="D76" s="6" t="s">
        <v>73</v>
      </c>
      <c r="E76" s="32">
        <f>E40+E56+E74</f>
        <v>4457</v>
      </c>
      <c r="F76" s="32">
        <f t="shared" ref="F76:N77" si="11">F40+F56+F74</f>
        <v>127</v>
      </c>
      <c r="G76" s="32">
        <f>G40+G56+G74</f>
        <v>3175</v>
      </c>
      <c r="H76" s="32">
        <f t="shared" si="11"/>
        <v>20</v>
      </c>
      <c r="I76" s="32">
        <f t="shared" si="11"/>
        <v>0</v>
      </c>
      <c r="J76" s="32">
        <f t="shared" si="11"/>
        <v>0</v>
      </c>
      <c r="K76" s="32">
        <f t="shared" si="11"/>
        <v>0</v>
      </c>
      <c r="L76" s="32">
        <f t="shared" si="11"/>
        <v>0</v>
      </c>
      <c r="M76" s="32">
        <f t="shared" si="11"/>
        <v>1282</v>
      </c>
      <c r="N76" s="32">
        <f t="shared" si="11"/>
        <v>107</v>
      </c>
    </row>
    <row r="77" spans="1:14" x14ac:dyDescent="0.25">
      <c r="A77" s="52"/>
      <c r="B77" s="52"/>
      <c r="C77" s="33"/>
      <c r="D77" s="6" t="s">
        <v>74</v>
      </c>
      <c r="E77" s="32">
        <f>E41+E57+E75</f>
        <v>1975</v>
      </c>
      <c r="F77" s="32">
        <f t="shared" si="11"/>
        <v>10</v>
      </c>
      <c r="G77" s="32">
        <f>G41+G57+G75</f>
        <v>897</v>
      </c>
      <c r="H77" s="32">
        <f t="shared" si="11"/>
        <v>0</v>
      </c>
      <c r="I77" s="32">
        <f t="shared" si="11"/>
        <v>0</v>
      </c>
      <c r="J77" s="32">
        <f t="shared" si="11"/>
        <v>0</v>
      </c>
      <c r="K77" s="32">
        <f t="shared" si="11"/>
        <v>0</v>
      </c>
      <c r="L77" s="32">
        <f t="shared" si="11"/>
        <v>0</v>
      </c>
      <c r="M77" s="32">
        <f t="shared" si="11"/>
        <v>1078</v>
      </c>
      <c r="N77" s="32">
        <f t="shared" si="11"/>
        <v>10</v>
      </c>
    </row>
    <row r="78" spans="1:14" ht="26.25" x14ac:dyDescent="0.25">
      <c r="A78" s="52"/>
      <c r="B78" s="52"/>
      <c r="C78" s="33"/>
      <c r="D78" s="12" t="s">
        <v>64</v>
      </c>
      <c r="E78" s="32">
        <f>E42</f>
        <v>65</v>
      </c>
      <c r="F78" s="32">
        <f t="shared" ref="F78:N78" si="12">F42</f>
        <v>0</v>
      </c>
      <c r="G78" s="32">
        <f>G42</f>
        <v>0</v>
      </c>
      <c r="H78" s="32">
        <f t="shared" si="12"/>
        <v>0</v>
      </c>
      <c r="I78" s="32">
        <f t="shared" si="12"/>
        <v>0</v>
      </c>
      <c r="J78" s="32">
        <f t="shared" si="12"/>
        <v>0</v>
      </c>
      <c r="K78" s="32">
        <f t="shared" si="12"/>
        <v>0</v>
      </c>
      <c r="L78" s="32">
        <f t="shared" si="12"/>
        <v>0</v>
      </c>
      <c r="M78" s="32">
        <f t="shared" si="12"/>
        <v>65</v>
      </c>
      <c r="N78" s="32">
        <f t="shared" si="12"/>
        <v>0</v>
      </c>
    </row>
    <row r="79" spans="1:14" x14ac:dyDescent="0.25">
      <c r="A79" s="56" t="s">
        <v>108</v>
      </c>
      <c r="B79" s="56"/>
      <c r="C79" s="56"/>
      <c r="D79" s="56"/>
      <c r="E79" s="37">
        <f>SUM(E76:E78)</f>
        <v>6497</v>
      </c>
      <c r="F79" s="37">
        <f t="shared" ref="F79:N79" si="13">SUM(F76:F78)</f>
        <v>137</v>
      </c>
      <c r="G79" s="37">
        <f>SUM(G76:G78)</f>
        <v>4072</v>
      </c>
      <c r="H79" s="37">
        <f t="shared" si="13"/>
        <v>20</v>
      </c>
      <c r="I79" s="37">
        <f t="shared" si="13"/>
        <v>0</v>
      </c>
      <c r="J79" s="37">
        <f t="shared" si="13"/>
        <v>0</v>
      </c>
      <c r="K79" s="37">
        <f t="shared" si="13"/>
        <v>0</v>
      </c>
      <c r="L79" s="37">
        <f t="shared" si="13"/>
        <v>0</v>
      </c>
      <c r="M79" s="37">
        <f t="shared" si="13"/>
        <v>2425</v>
      </c>
      <c r="N79" s="37">
        <f t="shared" si="13"/>
        <v>117</v>
      </c>
    </row>
    <row r="80" spans="1:14" x14ac:dyDescent="0.25">
      <c r="A80" s="49" t="s">
        <v>109</v>
      </c>
      <c r="B80" s="50"/>
      <c r="C80" s="50"/>
      <c r="D80" s="50"/>
      <c r="E80" s="50"/>
      <c r="F80" s="50"/>
      <c r="G80" s="50"/>
      <c r="H80" s="50"/>
      <c r="I80" s="50"/>
      <c r="J80" s="50"/>
      <c r="K80" s="51"/>
      <c r="L80" s="1"/>
      <c r="M80" s="5"/>
      <c r="N80" s="4"/>
    </row>
    <row r="81" spans="1:14" x14ac:dyDescent="0.25">
      <c r="A81" s="38" t="s">
        <v>91</v>
      </c>
      <c r="B81" s="40" t="s">
        <v>92</v>
      </c>
      <c r="C81" s="38" t="s">
        <v>90</v>
      </c>
      <c r="D81" s="17" t="s">
        <v>0</v>
      </c>
      <c r="E81" s="20">
        <f t="shared" ref="E81:F96" si="14">G81+I81+K81+M81</f>
        <v>4</v>
      </c>
      <c r="F81" s="20">
        <f t="shared" si="14"/>
        <v>0</v>
      </c>
      <c r="G81" s="18">
        <v>4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</row>
    <row r="82" spans="1:14" x14ac:dyDescent="0.25">
      <c r="A82" s="39"/>
      <c r="B82" s="41"/>
      <c r="C82" s="39"/>
      <c r="D82" s="17" t="s">
        <v>1</v>
      </c>
      <c r="E82" s="20">
        <f t="shared" si="14"/>
        <v>0</v>
      </c>
      <c r="F82" s="20">
        <f t="shared" si="14"/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</row>
    <row r="83" spans="1:14" x14ac:dyDescent="0.25">
      <c r="A83" s="38" t="s">
        <v>93</v>
      </c>
      <c r="B83" s="40" t="s">
        <v>94</v>
      </c>
      <c r="C83" s="38" t="s">
        <v>90</v>
      </c>
      <c r="D83" s="17" t="s">
        <v>0</v>
      </c>
      <c r="E83" s="20">
        <f t="shared" si="14"/>
        <v>2</v>
      </c>
      <c r="F83" s="20">
        <f t="shared" si="14"/>
        <v>0</v>
      </c>
      <c r="G83" s="18">
        <v>2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</row>
    <row r="84" spans="1:14" x14ac:dyDescent="0.25">
      <c r="A84" s="39"/>
      <c r="B84" s="41"/>
      <c r="C84" s="39"/>
      <c r="D84" s="17" t="s">
        <v>1</v>
      </c>
      <c r="E84" s="20">
        <f t="shared" si="14"/>
        <v>0</v>
      </c>
      <c r="F84" s="20">
        <f t="shared" si="14"/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</row>
    <row r="85" spans="1:14" x14ac:dyDescent="0.25">
      <c r="A85" s="38" t="s">
        <v>95</v>
      </c>
      <c r="B85" s="40" t="s">
        <v>96</v>
      </c>
      <c r="C85" s="38" t="s">
        <v>90</v>
      </c>
      <c r="D85" s="17" t="s">
        <v>0</v>
      </c>
      <c r="E85" s="20">
        <f t="shared" si="14"/>
        <v>2</v>
      </c>
      <c r="F85" s="20">
        <f t="shared" si="14"/>
        <v>0</v>
      </c>
      <c r="G85" s="18">
        <v>2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</row>
    <row r="86" spans="1:14" x14ac:dyDescent="0.25">
      <c r="A86" s="39"/>
      <c r="B86" s="41"/>
      <c r="C86" s="39"/>
      <c r="D86" s="17" t="s">
        <v>1</v>
      </c>
      <c r="E86" s="20">
        <f t="shared" si="14"/>
        <v>0</v>
      </c>
      <c r="F86" s="20">
        <f t="shared" si="14"/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</row>
    <row r="87" spans="1:14" x14ac:dyDescent="0.25">
      <c r="A87" s="38" t="s">
        <v>97</v>
      </c>
      <c r="B87" s="40" t="s">
        <v>3</v>
      </c>
      <c r="C87" s="42" t="s">
        <v>90</v>
      </c>
      <c r="D87" s="19" t="s">
        <v>0</v>
      </c>
      <c r="E87" s="20">
        <f t="shared" si="14"/>
        <v>21</v>
      </c>
      <c r="F87" s="20">
        <f t="shared" si="14"/>
        <v>0</v>
      </c>
      <c r="G87" s="18">
        <v>21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</row>
    <row r="88" spans="1:14" x14ac:dyDescent="0.25">
      <c r="A88" s="39"/>
      <c r="B88" s="41"/>
      <c r="C88" s="43"/>
      <c r="D88" s="19" t="s">
        <v>1</v>
      </c>
      <c r="E88" s="20">
        <f t="shared" si="14"/>
        <v>0</v>
      </c>
      <c r="F88" s="20">
        <f t="shared" si="14"/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</row>
    <row r="89" spans="1:14" x14ac:dyDescent="0.25">
      <c r="A89" s="38" t="s">
        <v>98</v>
      </c>
      <c r="B89" s="40" t="s">
        <v>99</v>
      </c>
      <c r="C89" s="42" t="s">
        <v>90</v>
      </c>
      <c r="D89" s="19" t="s">
        <v>0</v>
      </c>
      <c r="E89" s="20">
        <f t="shared" si="14"/>
        <v>5</v>
      </c>
      <c r="F89" s="20">
        <f t="shared" si="14"/>
        <v>0</v>
      </c>
      <c r="G89" s="18">
        <v>5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</row>
    <row r="90" spans="1:14" x14ac:dyDescent="0.25">
      <c r="A90" s="39"/>
      <c r="B90" s="41"/>
      <c r="C90" s="43"/>
      <c r="D90" s="19" t="s">
        <v>1</v>
      </c>
      <c r="E90" s="20">
        <f t="shared" si="14"/>
        <v>0</v>
      </c>
      <c r="F90" s="20">
        <f t="shared" si="14"/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</row>
    <row r="91" spans="1:14" x14ac:dyDescent="0.25">
      <c r="A91" s="38" t="s">
        <v>100</v>
      </c>
      <c r="B91" s="40" t="s">
        <v>40</v>
      </c>
      <c r="C91" s="42" t="s">
        <v>90</v>
      </c>
      <c r="D91" s="19" t="s">
        <v>0</v>
      </c>
      <c r="E91" s="20">
        <f t="shared" si="14"/>
        <v>14</v>
      </c>
      <c r="F91" s="20">
        <f t="shared" si="14"/>
        <v>0</v>
      </c>
      <c r="G91" s="18">
        <v>14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</row>
    <row r="92" spans="1:14" x14ac:dyDescent="0.25">
      <c r="A92" s="39"/>
      <c r="B92" s="41"/>
      <c r="C92" s="43"/>
      <c r="D92" s="19" t="s">
        <v>1</v>
      </c>
      <c r="E92" s="20">
        <f t="shared" si="14"/>
        <v>0</v>
      </c>
      <c r="F92" s="20">
        <f t="shared" si="14"/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</row>
    <row r="93" spans="1:14" x14ac:dyDescent="0.25">
      <c r="A93" s="38" t="s">
        <v>101</v>
      </c>
      <c r="B93" s="40" t="s">
        <v>66</v>
      </c>
      <c r="C93" s="42" t="s">
        <v>90</v>
      </c>
      <c r="D93" s="19" t="s">
        <v>0</v>
      </c>
      <c r="E93" s="20">
        <f t="shared" si="14"/>
        <v>4</v>
      </c>
      <c r="F93" s="20">
        <f t="shared" si="14"/>
        <v>0</v>
      </c>
      <c r="G93" s="18">
        <v>4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</row>
    <row r="94" spans="1:14" x14ac:dyDescent="0.25">
      <c r="A94" s="39"/>
      <c r="B94" s="41"/>
      <c r="C94" s="43"/>
      <c r="D94" s="19" t="s">
        <v>1</v>
      </c>
      <c r="E94" s="20">
        <f t="shared" si="14"/>
        <v>0</v>
      </c>
      <c r="F94" s="20">
        <f t="shared" si="14"/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</row>
    <row r="95" spans="1:14" x14ac:dyDescent="0.25">
      <c r="A95" s="38" t="s">
        <v>102</v>
      </c>
      <c r="B95" s="40" t="s">
        <v>103</v>
      </c>
      <c r="C95" s="42" t="s">
        <v>90</v>
      </c>
      <c r="D95" s="19" t="s">
        <v>0</v>
      </c>
      <c r="E95" s="20">
        <f t="shared" si="14"/>
        <v>50</v>
      </c>
      <c r="F95" s="20">
        <f t="shared" si="14"/>
        <v>0</v>
      </c>
      <c r="G95" s="18">
        <v>49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1</v>
      </c>
      <c r="N95" s="18">
        <v>0</v>
      </c>
    </row>
    <row r="96" spans="1:14" x14ac:dyDescent="0.25">
      <c r="A96" s="39"/>
      <c r="B96" s="41"/>
      <c r="C96" s="43"/>
      <c r="D96" s="19" t="s">
        <v>1</v>
      </c>
      <c r="E96" s="20">
        <f t="shared" si="14"/>
        <v>2</v>
      </c>
      <c r="F96" s="20">
        <f t="shared" si="14"/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2</v>
      </c>
      <c r="N96" s="18">
        <v>0</v>
      </c>
    </row>
    <row r="97" spans="1:14" x14ac:dyDescent="0.25">
      <c r="A97" s="38" t="s">
        <v>104</v>
      </c>
      <c r="B97" s="40" t="s">
        <v>105</v>
      </c>
      <c r="C97" s="42" t="s">
        <v>90</v>
      </c>
      <c r="D97" s="19" t="s">
        <v>0</v>
      </c>
      <c r="E97" s="20">
        <f t="shared" ref="E97:F102" si="15">G97+I97+K97+M97</f>
        <v>5</v>
      </c>
      <c r="F97" s="20">
        <f t="shared" si="15"/>
        <v>0</v>
      </c>
      <c r="G97" s="18">
        <v>5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</row>
    <row r="98" spans="1:14" x14ac:dyDescent="0.25">
      <c r="A98" s="39"/>
      <c r="B98" s="41"/>
      <c r="C98" s="43"/>
      <c r="D98" s="19" t="s">
        <v>1</v>
      </c>
      <c r="E98" s="20">
        <f t="shared" si="15"/>
        <v>0</v>
      </c>
      <c r="F98" s="20">
        <f t="shared" si="15"/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</row>
    <row r="99" spans="1:14" x14ac:dyDescent="0.25">
      <c r="A99" s="38" t="s">
        <v>114</v>
      </c>
      <c r="B99" s="40" t="s">
        <v>12</v>
      </c>
      <c r="C99" s="42" t="s">
        <v>90</v>
      </c>
      <c r="D99" s="19" t="s">
        <v>0</v>
      </c>
      <c r="E99" s="20">
        <f t="shared" si="15"/>
        <v>0</v>
      </c>
      <c r="F99" s="20">
        <f t="shared" si="15"/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</row>
    <row r="100" spans="1:14" x14ac:dyDescent="0.25">
      <c r="A100" s="39"/>
      <c r="B100" s="41"/>
      <c r="C100" s="43"/>
      <c r="D100" s="19" t="s">
        <v>1</v>
      </c>
      <c r="E100" s="20">
        <f t="shared" si="15"/>
        <v>1</v>
      </c>
      <c r="F100" s="20">
        <f t="shared" si="15"/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1</v>
      </c>
      <c r="N100" s="18">
        <v>0</v>
      </c>
    </row>
    <row r="101" spans="1:14" x14ac:dyDescent="0.25">
      <c r="A101" s="38" t="s">
        <v>106</v>
      </c>
      <c r="B101" s="40" t="s">
        <v>20</v>
      </c>
      <c r="C101" s="42" t="s">
        <v>90</v>
      </c>
      <c r="D101" s="19" t="s">
        <v>0</v>
      </c>
      <c r="E101" s="20">
        <f t="shared" si="15"/>
        <v>1</v>
      </c>
      <c r="F101" s="20">
        <f t="shared" si="15"/>
        <v>0</v>
      </c>
      <c r="G101" s="1">
        <v>1</v>
      </c>
      <c r="H101" s="1">
        <v>0</v>
      </c>
      <c r="I101" s="18">
        <v>0</v>
      </c>
      <c r="J101" s="18">
        <v>0</v>
      </c>
      <c r="K101" s="1">
        <v>0</v>
      </c>
      <c r="L101" s="1">
        <v>0</v>
      </c>
      <c r="M101" s="1">
        <v>0</v>
      </c>
      <c r="N101" s="1">
        <v>0</v>
      </c>
    </row>
    <row r="102" spans="1:14" x14ac:dyDescent="0.25">
      <c r="A102" s="39"/>
      <c r="B102" s="41"/>
      <c r="C102" s="43"/>
      <c r="D102" s="19" t="s">
        <v>1</v>
      </c>
      <c r="E102" s="20">
        <f t="shared" si="15"/>
        <v>9</v>
      </c>
      <c r="F102" s="20">
        <f t="shared" si="15"/>
        <v>0</v>
      </c>
      <c r="G102" s="1">
        <v>0</v>
      </c>
      <c r="H102" s="1">
        <v>0</v>
      </c>
      <c r="I102" s="18">
        <v>0</v>
      </c>
      <c r="J102" s="18">
        <v>0</v>
      </c>
      <c r="K102" s="1">
        <v>0</v>
      </c>
      <c r="L102" s="1">
        <v>0</v>
      </c>
      <c r="M102" s="1">
        <v>9</v>
      </c>
      <c r="N102" s="1">
        <v>0</v>
      </c>
    </row>
    <row r="103" spans="1:14" x14ac:dyDescent="0.25">
      <c r="A103" s="44" t="s">
        <v>107</v>
      </c>
      <c r="B103" s="45"/>
      <c r="C103" s="35"/>
      <c r="D103" s="21" t="s">
        <v>0</v>
      </c>
      <c r="E103" s="32">
        <f>G103+M103</f>
        <v>108</v>
      </c>
      <c r="F103" s="32">
        <v>0</v>
      </c>
      <c r="G103" s="32">
        <f>G81+G83+G85+G87+G89+G91+G93+G95+G97+G101</f>
        <v>107</v>
      </c>
      <c r="H103" s="32">
        <v>0</v>
      </c>
      <c r="I103" s="26">
        <v>0</v>
      </c>
      <c r="J103" s="26">
        <v>0</v>
      </c>
      <c r="K103" s="32">
        <f>K95</f>
        <v>0</v>
      </c>
      <c r="L103" s="32">
        <v>0</v>
      </c>
      <c r="M103" s="32">
        <f>M95</f>
        <v>1</v>
      </c>
      <c r="N103" s="32">
        <v>0</v>
      </c>
    </row>
    <row r="104" spans="1:14" x14ac:dyDescent="0.25">
      <c r="A104" s="46"/>
      <c r="B104" s="47"/>
      <c r="C104" s="35"/>
      <c r="D104" s="21" t="s">
        <v>1</v>
      </c>
      <c r="E104" s="32">
        <f>G104+M104</f>
        <v>12</v>
      </c>
      <c r="F104" s="32">
        <v>0</v>
      </c>
      <c r="G104" s="32">
        <v>0</v>
      </c>
      <c r="H104" s="32">
        <v>0</v>
      </c>
      <c r="I104" s="26">
        <v>0</v>
      </c>
      <c r="J104" s="26">
        <v>0</v>
      </c>
      <c r="K104" s="32">
        <v>0</v>
      </c>
      <c r="L104" s="32">
        <v>0</v>
      </c>
      <c r="M104" s="32">
        <f>M96+M100+M102</f>
        <v>12</v>
      </c>
      <c r="N104" s="32">
        <v>0</v>
      </c>
    </row>
    <row r="105" spans="1:14" x14ac:dyDescent="0.25">
      <c r="A105" s="36"/>
      <c r="B105" s="22" t="s">
        <v>110</v>
      </c>
      <c r="C105" s="23"/>
      <c r="D105" s="24"/>
      <c r="E105" s="25">
        <f>E103+E104</f>
        <v>120</v>
      </c>
      <c r="F105" s="25">
        <f t="shared" ref="F105:N105" si="16">F103+F104</f>
        <v>0</v>
      </c>
      <c r="G105" s="25">
        <f t="shared" si="16"/>
        <v>107</v>
      </c>
      <c r="H105" s="25">
        <f t="shared" si="16"/>
        <v>0</v>
      </c>
      <c r="I105" s="25">
        <f t="shared" si="16"/>
        <v>0</v>
      </c>
      <c r="J105" s="25">
        <f t="shared" si="16"/>
        <v>0</v>
      </c>
      <c r="K105" s="25">
        <f t="shared" si="16"/>
        <v>0</v>
      </c>
      <c r="L105" s="25">
        <f t="shared" si="16"/>
        <v>0</v>
      </c>
      <c r="M105" s="25">
        <f t="shared" si="16"/>
        <v>13</v>
      </c>
      <c r="N105" s="25">
        <f t="shared" si="16"/>
        <v>0</v>
      </c>
    </row>
    <row r="106" spans="1:14" x14ac:dyDescent="0.25">
      <c r="A106" s="48" t="s">
        <v>111</v>
      </c>
      <c r="B106" s="48"/>
      <c r="C106" s="48"/>
      <c r="D106" s="48"/>
      <c r="E106" s="32">
        <f>E79+E105</f>
        <v>6617</v>
      </c>
      <c r="F106" s="32">
        <f t="shared" ref="F106:N106" si="17">F79+F105</f>
        <v>137</v>
      </c>
      <c r="G106" s="32">
        <f t="shared" si="17"/>
        <v>4179</v>
      </c>
      <c r="H106" s="32">
        <f t="shared" si="17"/>
        <v>20</v>
      </c>
      <c r="I106" s="32">
        <f t="shared" si="17"/>
        <v>0</v>
      </c>
      <c r="J106" s="32">
        <f t="shared" si="17"/>
        <v>0</v>
      </c>
      <c r="K106" s="32">
        <f t="shared" si="17"/>
        <v>0</v>
      </c>
      <c r="L106" s="32">
        <f t="shared" si="17"/>
        <v>0</v>
      </c>
      <c r="M106" s="32">
        <f t="shared" si="17"/>
        <v>2438</v>
      </c>
      <c r="N106" s="32">
        <f t="shared" si="17"/>
        <v>117</v>
      </c>
    </row>
    <row r="108" spans="1:14" x14ac:dyDescent="0.25">
      <c r="B108" t="s">
        <v>84</v>
      </c>
    </row>
    <row r="109" spans="1:14" x14ac:dyDescent="0.25">
      <c r="B109" t="s">
        <v>112</v>
      </c>
    </row>
    <row r="110" spans="1:14" x14ac:dyDescent="0.25">
      <c r="B110" t="s">
        <v>113</v>
      </c>
    </row>
  </sheetData>
  <mergeCells count="93">
    <mergeCell ref="I1:N1"/>
    <mergeCell ref="I2:M2"/>
    <mergeCell ref="L3:N3"/>
    <mergeCell ref="A5:N5"/>
    <mergeCell ref="A6:A7"/>
    <mergeCell ref="B6:B7"/>
    <mergeCell ref="C6:C7"/>
    <mergeCell ref="D6:D7"/>
    <mergeCell ref="E6:F6"/>
    <mergeCell ref="G6:H6"/>
    <mergeCell ref="I6:J6"/>
    <mergeCell ref="K6:L6"/>
    <mergeCell ref="M6:N6"/>
    <mergeCell ref="A8:N8"/>
    <mergeCell ref="A9:A10"/>
    <mergeCell ref="B9:B10"/>
    <mergeCell ref="A19:A21"/>
    <mergeCell ref="B19:B21"/>
    <mergeCell ref="A22:A24"/>
    <mergeCell ref="B22:B24"/>
    <mergeCell ref="A25:A27"/>
    <mergeCell ref="B25:B27"/>
    <mergeCell ref="A43:M43"/>
    <mergeCell ref="A28:A30"/>
    <mergeCell ref="B28:B30"/>
    <mergeCell ref="A31:A32"/>
    <mergeCell ref="B31:B32"/>
    <mergeCell ref="A33:A34"/>
    <mergeCell ref="B33:B34"/>
    <mergeCell ref="A35:A36"/>
    <mergeCell ref="B35:B36"/>
    <mergeCell ref="A37:A38"/>
    <mergeCell ref="B37:B38"/>
    <mergeCell ref="A40:B42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80:K80"/>
    <mergeCell ref="A56:B57"/>
    <mergeCell ref="A58:M58"/>
    <mergeCell ref="A65:A66"/>
    <mergeCell ref="B65:B66"/>
    <mergeCell ref="A68:A69"/>
    <mergeCell ref="B68:B69"/>
    <mergeCell ref="A70:A71"/>
    <mergeCell ref="B70:B71"/>
    <mergeCell ref="A74:B75"/>
    <mergeCell ref="A76:B78"/>
    <mergeCell ref="A79:D79"/>
    <mergeCell ref="A81:A82"/>
    <mergeCell ref="B81:B82"/>
    <mergeCell ref="C81:C82"/>
    <mergeCell ref="A83:A84"/>
    <mergeCell ref="B83:B84"/>
    <mergeCell ref="C83:C84"/>
    <mergeCell ref="A85:A86"/>
    <mergeCell ref="B85:B86"/>
    <mergeCell ref="C85:C86"/>
    <mergeCell ref="A87:A88"/>
    <mergeCell ref="B87:B88"/>
    <mergeCell ref="C87:C88"/>
    <mergeCell ref="A89:A90"/>
    <mergeCell ref="B89:B90"/>
    <mergeCell ref="C89:C90"/>
    <mergeCell ref="A91:A92"/>
    <mergeCell ref="B91:B92"/>
    <mergeCell ref="C91:C92"/>
    <mergeCell ref="A93:A94"/>
    <mergeCell ref="B93:B94"/>
    <mergeCell ref="C93:C94"/>
    <mergeCell ref="A95:A96"/>
    <mergeCell ref="B95:B96"/>
    <mergeCell ref="C95:C96"/>
    <mergeCell ref="A97:A98"/>
    <mergeCell ref="B97:B98"/>
    <mergeCell ref="C97:C98"/>
    <mergeCell ref="A99:A100"/>
    <mergeCell ref="B99:B100"/>
    <mergeCell ref="C99:C100"/>
    <mergeCell ref="A101:A102"/>
    <mergeCell ref="B101:B102"/>
    <mergeCell ref="C101:C102"/>
    <mergeCell ref="A103:B104"/>
    <mergeCell ref="A106:D106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13.05.2022</vt:lpstr>
    </vt:vector>
  </TitlesOfParts>
  <Company>RGUPS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rgups</dc:creator>
  <cp:lastModifiedBy>Михайленко Нататалья Александровна</cp:lastModifiedBy>
  <cp:lastPrinted>2022-04-25T12:52:35Z</cp:lastPrinted>
  <dcterms:created xsi:type="dcterms:W3CDTF">2015-10-09T09:23:32Z</dcterms:created>
  <dcterms:modified xsi:type="dcterms:W3CDTF">2022-05-13T11:42:01Z</dcterms:modified>
</cp:coreProperties>
</file>